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はじめにお読みください" sheetId="1" r:id="rId1"/>
    <sheet name="農林水産一覧表" sheetId="2" r:id="rId2"/>
    <sheet name="農林水産テスト" sheetId="3" r:id="rId3"/>
  </sheets>
  <definedNames>
    <definedName name="_xlnm.Print_Area" localSheetId="2">'農林水産テスト'!$A$5:$O$33</definedName>
    <definedName name="_xlnm.Print_Area" localSheetId="1">'農林水産一覧表'!$B$2:$P$30</definedName>
  </definedNames>
  <calcPr fullCalcOnLoad="1"/>
</workbook>
</file>

<file path=xl/sharedStrings.xml><?xml version="1.0" encoding="utf-8"?>
<sst xmlns="http://schemas.openxmlformats.org/spreadsheetml/2006/main" count="586" uniqueCount="169">
  <si>
    <t>穀物・問題数</t>
  </si>
  <si>
    <t>工芸・問題数</t>
  </si>
  <si>
    <t>果物・問題数</t>
  </si>
  <si>
    <t>漁業・問題数</t>
  </si>
  <si>
    <t>野菜・問題数</t>
  </si>
  <si>
    <t>漁港・問題数</t>
  </si>
  <si>
    <t>畜産・問題数</t>
  </si>
  <si>
    <t>穀物・豆・いも類</t>
  </si>
  <si>
    <t>工芸作物</t>
  </si>
  <si>
    <t>米</t>
  </si>
  <si>
    <t>新潟</t>
  </si>
  <si>
    <t>北海道</t>
  </si>
  <si>
    <t>秋田</t>
  </si>
  <si>
    <t>福島</t>
  </si>
  <si>
    <t>山形</t>
  </si>
  <si>
    <t>茶</t>
  </si>
  <si>
    <t>静岡</t>
  </si>
  <si>
    <t>鹿児島</t>
  </si>
  <si>
    <t>三重</t>
  </si>
  <si>
    <t>宮崎</t>
  </si>
  <si>
    <t>京都</t>
  </si>
  <si>
    <t>大　豆</t>
  </si>
  <si>
    <t>佐賀</t>
  </si>
  <si>
    <t>宮城</t>
  </si>
  <si>
    <t>福岡</t>
  </si>
  <si>
    <t>てんさい</t>
  </si>
  <si>
    <t>北海道</t>
  </si>
  <si>
    <t>小　豆</t>
  </si>
  <si>
    <t>青森</t>
  </si>
  <si>
    <t>岩手</t>
  </si>
  <si>
    <t>いぐさ</t>
  </si>
  <si>
    <t>熊本</t>
  </si>
  <si>
    <t>栃木</t>
  </si>
  <si>
    <t>いんげん</t>
  </si>
  <si>
    <t>こんにゃくいも</t>
  </si>
  <si>
    <t>群馬</t>
  </si>
  <si>
    <t>落花生</t>
  </si>
  <si>
    <t>千葉</t>
  </si>
  <si>
    <t>茨城</t>
  </si>
  <si>
    <t>さとうきび</t>
  </si>
  <si>
    <t>沖縄</t>
  </si>
  <si>
    <t>そ　ば</t>
  </si>
  <si>
    <t>長野</t>
  </si>
  <si>
    <t>福井</t>
  </si>
  <si>
    <t>野　菜</t>
  </si>
  <si>
    <t>ばれいしょ</t>
  </si>
  <si>
    <t>長崎</t>
  </si>
  <si>
    <t>かんしょ</t>
  </si>
  <si>
    <t>徳島</t>
  </si>
  <si>
    <t>だいこん</t>
  </si>
  <si>
    <t>キャベツ</t>
  </si>
  <si>
    <t>愛知</t>
  </si>
  <si>
    <t>果　物</t>
  </si>
  <si>
    <t>漁業</t>
  </si>
  <si>
    <t>たまねぎ</t>
  </si>
  <si>
    <t>兵庫</t>
  </si>
  <si>
    <t>みかん</t>
  </si>
  <si>
    <t>和歌山</t>
  </si>
  <si>
    <t>愛媛</t>
  </si>
  <si>
    <t>沖合</t>
  </si>
  <si>
    <t>はくさい</t>
  </si>
  <si>
    <t>りんご</t>
  </si>
  <si>
    <t>沿岸</t>
  </si>
  <si>
    <t>トマト</t>
  </si>
  <si>
    <t>日本なし</t>
  </si>
  <si>
    <t>鳥取</t>
  </si>
  <si>
    <t>海面養殖</t>
  </si>
  <si>
    <t>きゅうり</t>
  </si>
  <si>
    <t>埼玉</t>
  </si>
  <si>
    <t>ぶどう</t>
  </si>
  <si>
    <t>山梨</t>
  </si>
  <si>
    <t>遠洋</t>
  </si>
  <si>
    <t>にんじん</t>
  </si>
  <si>
    <t>.</t>
  </si>
  <si>
    <t>も　も</t>
  </si>
  <si>
    <t>.</t>
  </si>
  <si>
    <t>すいか</t>
  </si>
  <si>
    <t>岐阜</t>
  </si>
  <si>
    <t>漁港</t>
  </si>
  <si>
    <t>か　き</t>
  </si>
  <si>
    <t>奈良</t>
  </si>
  <si>
    <t>レタス</t>
  </si>
  <si>
    <t>広島</t>
  </si>
  <si>
    <t>いよかん</t>
  </si>
  <si>
    <t>焼津</t>
  </si>
  <si>
    <t>ね　ぎ</t>
  </si>
  <si>
    <t>なつみかん</t>
  </si>
  <si>
    <t>銚子</t>
  </si>
  <si>
    <t>な　す</t>
  </si>
  <si>
    <t>高知</t>
  </si>
  <si>
    <t>はっさく</t>
  </si>
  <si>
    <t>石巻</t>
  </si>
  <si>
    <t>メロン</t>
  </si>
  <si>
    <t>ネーブル</t>
  </si>
  <si>
    <t>八戸</t>
  </si>
  <si>
    <t>ピーマン</t>
  </si>
  <si>
    <t>キウイ</t>
  </si>
  <si>
    <t>釧路</t>
  </si>
  <si>
    <t>畜産・酪農</t>
  </si>
  <si>
    <t>く　り</t>
  </si>
  <si>
    <t>気仙沼</t>
  </si>
  <si>
    <t>パインアップル</t>
  </si>
  <si>
    <t>松浦</t>
  </si>
  <si>
    <t>豚</t>
  </si>
  <si>
    <t>う　め</t>
  </si>
  <si>
    <t>境</t>
  </si>
  <si>
    <t>ブロイラー</t>
  </si>
  <si>
    <t>西洋なし</t>
  </si>
  <si>
    <t>肉用牛</t>
  </si>
  <si>
    <t>桜　桃</t>
  </si>
  <si>
    <t>乳用牛</t>
  </si>
  <si>
    <t>香川</t>
  </si>
  <si>
    <t>び　わ</t>
  </si>
  <si>
    <t>採卵鶏</t>
  </si>
  <si>
    <t>いぐさ</t>
  </si>
  <si>
    <t>いんげん</t>
  </si>
  <si>
    <t>こんにゃくいも</t>
  </si>
  <si>
    <t>さとうきび</t>
  </si>
  <si>
    <t>そ　ば</t>
  </si>
  <si>
    <t>かんしょ</t>
  </si>
  <si>
    <t>だいこん</t>
  </si>
  <si>
    <t>キャベツ</t>
  </si>
  <si>
    <t>たまねぎ</t>
  </si>
  <si>
    <t>みかん</t>
  </si>
  <si>
    <t>トマト</t>
  </si>
  <si>
    <t>ぶどう</t>
  </si>
  <si>
    <t>にんじん</t>
  </si>
  <si>
    <t>も　も</t>
  </si>
  <si>
    <t>か　き</t>
  </si>
  <si>
    <t>レタス</t>
  </si>
  <si>
    <t>いよかん</t>
  </si>
  <si>
    <t>ね　ぎ</t>
  </si>
  <si>
    <t>なつみかん</t>
  </si>
  <si>
    <t>はっさく</t>
  </si>
  <si>
    <t>ネーブル</t>
  </si>
  <si>
    <t>ピーマン</t>
  </si>
  <si>
    <t>キウイ</t>
  </si>
  <si>
    <t>く　り</t>
  </si>
  <si>
    <t>パインアップル</t>
  </si>
  <si>
    <t>う　め</t>
  </si>
  <si>
    <t>ブロイラー</t>
  </si>
  <si>
    <t>び　わ</t>
  </si>
  <si>
    <t>.</t>
  </si>
  <si>
    <t>http://masaki5656.ninpou.jp/</t>
  </si>
  <si>
    <t>●基本事項</t>
  </si>
  <si>
    <t>●操作について</t>
  </si>
  <si>
    <r>
      <t>　ツール(T) → マクロ(M) → セキュリティ(S)</t>
    </r>
    <r>
      <rPr>
        <sz val="9"/>
        <rFont val="ＭＳ Ｐゴシック"/>
        <family val="3"/>
      </rPr>
      <t>　より、セキュリティレベルを</t>
    </r>
    <r>
      <rPr>
        <sz val="9"/>
        <color indexed="10"/>
        <rFont val="ＭＳ Ｐゴシック"/>
        <family val="3"/>
      </rPr>
      <t>中(M)</t>
    </r>
    <r>
      <rPr>
        <sz val="9"/>
        <rFont val="ＭＳ Ｐゴシック"/>
        <family val="3"/>
      </rPr>
      <t>にしてください。</t>
    </r>
  </si>
  <si>
    <t>●その他</t>
  </si>
  <si>
    <t>　終了時、保存確認のメッセージが出ますが、改変されない限りは保存しなくても大丈夫です。</t>
  </si>
  <si>
    <t>　あらゆる改変は自由です。</t>
  </si>
  <si>
    <t>　配布はご自由になさってください(パブリックドメインです)。</t>
  </si>
  <si>
    <t>●お願い</t>
  </si>
  <si>
    <t>　よりサイトを充実させるために、ご協力をお願いします。</t>
  </si>
  <si>
    <t>　「こんなテストが欲しい」「プリントはあるが並べかえの方法がわからない」「テストの○○を改善して欲しい」など、リクエストがあればご連絡ください。</t>
  </si>
  <si>
    <t>http://bbs7.fc2.com/php/e.php/375318/</t>
  </si>
  <si>
    <t>↑コチラに書き込みをお願いします。</t>
  </si>
  <si>
    <t>●このフリーソフト作成に当たって</t>
  </si>
  <si>
    <t xml:space="preserve">http://www.ne.jp/asahi/lucky/fine/teaching/framepage6.htm </t>
  </si>
  <si>
    <t>↑このソフト作成は、mixiでお世話になっている”よき出会い”さんのご提供により実現しました。"よき出会い"さんの御厚意により、再配布okとなりました。この場で御礼申し上げます。</t>
  </si>
  <si>
    <t>●"よき出会い"さんからのメッセージ</t>
  </si>
  <si>
    <t>「世の中の役に立つ人間を育ててください。」</t>
  </si>
  <si>
    <t>連絡先</t>
  </si>
  <si>
    <t>masaki5656@gmail.com</t>
  </si>
  <si>
    <t>　初期設定ではB5横印刷です。</t>
  </si>
  <si>
    <t>●農林水産一覧表について</t>
  </si>
  <si>
    <t>　学習用としてご利用ください。</t>
  </si>
  <si>
    <t xml:space="preserve">http://www.ne.jp/asahi/lucky/fine/teaching/framepage6.htm </t>
  </si>
  <si>
    <t>●農林水産テストについて</t>
  </si>
  <si>
    <t>　農林水産一覧表に対応したテストです。問題数は分野毎に設定するようになっています。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</si>
</sst>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0" fontId="20" fillId="24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2" fontId="0" fillId="0" borderId="10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22" fontId="0" fillId="24" borderId="10" xfId="0" applyNumberForma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/>
    </xf>
    <xf numFmtId="22" fontId="20" fillId="24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24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24" borderId="0" xfId="0" applyFill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19" fillId="0" borderId="12" xfId="0" applyFont="1" applyFill="1" applyBorder="1" applyAlignment="1">
      <alignment horizontal="center" vertical="center" textRotation="255"/>
    </xf>
    <xf numFmtId="0" fontId="19" fillId="24" borderId="12" xfId="0" applyFont="1" applyFill="1" applyBorder="1" applyAlignment="1">
      <alignment horizontal="center" vertical="center" textRotation="255"/>
    </xf>
    <xf numFmtId="0" fontId="20" fillId="24" borderId="12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19" fillId="24" borderId="14" xfId="0" applyFont="1" applyFill="1" applyBorder="1" applyAlignment="1">
      <alignment horizontal="center" vertical="center" textRotation="255"/>
    </xf>
    <xf numFmtId="0" fontId="20" fillId="24" borderId="14" xfId="0" applyFont="1" applyFill="1" applyBorder="1" applyAlignment="1">
      <alignment horizontal="center" vertical="center" textRotation="255"/>
    </xf>
    <xf numFmtId="0" fontId="1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1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10" borderId="12" xfId="0" applyFont="1" applyFill="1" applyBorder="1" applyAlignment="1">
      <alignment horizontal="center" vertical="center" textRotation="255"/>
    </xf>
    <xf numFmtId="0" fontId="19" fillId="10" borderId="14" xfId="0" applyFont="1" applyFill="1" applyBorder="1" applyAlignment="1">
      <alignment horizontal="center" vertical="center" textRotation="255"/>
    </xf>
    <xf numFmtId="0" fontId="26" fillId="24" borderId="0" xfId="43" applyFill="1" applyAlignment="1">
      <alignment vertical="center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 wrapText="1"/>
    </xf>
    <xf numFmtId="0" fontId="28" fillId="24" borderId="0" xfId="0" applyFont="1" applyFill="1" applyAlignment="1">
      <alignment vertical="center" wrapText="1"/>
    </xf>
    <xf numFmtId="0" fontId="20" fillId="24" borderId="0" xfId="43" applyFont="1" applyFill="1" applyAlignment="1">
      <alignment vertical="center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/>
    </xf>
    <xf numFmtId="0" fontId="26" fillId="24" borderId="0" xfId="43" applyFill="1" applyAlignment="1">
      <alignment/>
    </xf>
    <xf numFmtId="0" fontId="3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 wrapText="1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161925</xdr:rowOff>
    </xdr:from>
    <xdr:to>
      <xdr:col>4</xdr:col>
      <xdr:colOff>295275</xdr:colOff>
      <xdr:row>1</xdr:row>
      <xdr:rowOff>352425</xdr:rowOff>
    </xdr:to>
    <xdr:pic>
      <xdr:nvPicPr>
        <xdr:cNvPr id="1" name="穀物・豆・いも類名を問題に含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3375"/>
          <a:ext cx="1647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161925</xdr:rowOff>
    </xdr:from>
    <xdr:to>
      <xdr:col>1</xdr:col>
      <xdr:colOff>447675</xdr:colOff>
      <xdr:row>1</xdr:row>
      <xdr:rowOff>342900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33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</xdr:row>
      <xdr:rowOff>161925</xdr:rowOff>
    </xdr:from>
    <xdr:to>
      <xdr:col>11</xdr:col>
      <xdr:colOff>571500</xdr:colOff>
      <xdr:row>1</xdr:row>
      <xdr:rowOff>342900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333375"/>
          <a:ext cx="1333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161925</xdr:rowOff>
    </xdr:from>
    <xdr:to>
      <xdr:col>9</xdr:col>
      <xdr:colOff>447675</xdr:colOff>
      <xdr:row>1</xdr:row>
      <xdr:rowOff>342900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33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161925</xdr:rowOff>
    </xdr:from>
    <xdr:to>
      <xdr:col>1</xdr:col>
      <xdr:colOff>447675</xdr:colOff>
      <xdr:row>2</xdr:row>
      <xdr:rowOff>342900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14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</xdr:row>
      <xdr:rowOff>161925</xdr:rowOff>
    </xdr:from>
    <xdr:to>
      <xdr:col>3</xdr:col>
      <xdr:colOff>400050</xdr:colOff>
      <xdr:row>2</xdr:row>
      <xdr:rowOff>342900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714375"/>
          <a:ext cx="1133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161925</xdr:rowOff>
    </xdr:from>
    <xdr:to>
      <xdr:col>4</xdr:col>
      <xdr:colOff>457200</xdr:colOff>
      <xdr:row>2</xdr:row>
      <xdr:rowOff>342900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714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152400</xdr:rowOff>
    </xdr:from>
    <xdr:to>
      <xdr:col>4</xdr:col>
      <xdr:colOff>457200</xdr:colOff>
      <xdr:row>3</xdr:row>
      <xdr:rowOff>333375</xdr:rowOff>
    </xdr:to>
    <xdr:pic>
      <xdr:nvPicPr>
        <xdr:cNvPr id="8" name="Spi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085850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</xdr:row>
      <xdr:rowOff>161925</xdr:rowOff>
    </xdr:from>
    <xdr:to>
      <xdr:col>6</xdr:col>
      <xdr:colOff>400050</xdr:colOff>
      <xdr:row>3</xdr:row>
      <xdr:rowOff>342900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1095375"/>
          <a:ext cx="1133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</xdr:row>
      <xdr:rowOff>161925</xdr:rowOff>
    </xdr:from>
    <xdr:to>
      <xdr:col>9</xdr:col>
      <xdr:colOff>447675</xdr:colOff>
      <xdr:row>2</xdr:row>
      <xdr:rowOff>342900</xdr:rowOff>
    </xdr:to>
    <xdr:pic>
      <xdr:nvPicPr>
        <xdr:cNvPr id="10" name="Spi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714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</xdr:row>
      <xdr:rowOff>152400</xdr:rowOff>
    </xdr:from>
    <xdr:to>
      <xdr:col>11</xdr:col>
      <xdr:colOff>371475</xdr:colOff>
      <xdr:row>2</xdr:row>
      <xdr:rowOff>342900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704850"/>
          <a:ext cx="1123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3</xdr:row>
      <xdr:rowOff>161925</xdr:rowOff>
    </xdr:from>
    <xdr:to>
      <xdr:col>11</xdr:col>
      <xdr:colOff>381000</xdr:colOff>
      <xdr:row>3</xdr:row>
      <xdr:rowOff>352425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1095375"/>
          <a:ext cx="1123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161925</xdr:rowOff>
    </xdr:from>
    <xdr:to>
      <xdr:col>9</xdr:col>
      <xdr:colOff>447675</xdr:colOff>
      <xdr:row>3</xdr:row>
      <xdr:rowOff>342900</xdr:rowOff>
    </xdr:to>
    <xdr:pic>
      <xdr:nvPicPr>
        <xdr:cNvPr id="13" name="Spin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95375"/>
          <a:ext cx="419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bbs7.fc2.com/php/e.php/375318/" TargetMode="External" /><Relationship Id="rId3" Type="http://schemas.openxmlformats.org/officeDocument/2006/relationships/hyperlink" Target="http://masaki5656.ninpou.jp/" TargetMode="External" /><Relationship Id="rId4" Type="http://schemas.openxmlformats.org/officeDocument/2006/relationships/hyperlink" Target="http://www.ne.jp/asahi/lucky/fine/teaching/framepage6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.jp/asahi/lucky/fine/teaching/framepage6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e.jp/asahi/lucky/fine/teaching/framepage6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0.625" style="87" customWidth="1"/>
    <col min="2" max="16384" width="9.00390625" style="86" customWidth="1"/>
  </cols>
  <sheetData>
    <row r="1" s="4" customFormat="1" ht="11.25">
      <c r="A1" s="72" t="s">
        <v>143</v>
      </c>
    </row>
    <row r="2" s="4" customFormat="1" ht="3" customHeight="1">
      <c r="A2" s="73"/>
    </row>
    <row r="3" s="4" customFormat="1" ht="11.25">
      <c r="A3" s="73" t="s">
        <v>144</v>
      </c>
    </row>
    <row r="4" spans="1:19" s="4" customFormat="1" ht="11.25">
      <c r="A4" s="73" t="s">
        <v>163</v>
      </c>
      <c r="E4" s="74"/>
      <c r="G4" s="75"/>
      <c r="K4" s="74"/>
      <c r="L4" s="76"/>
      <c r="M4" s="77"/>
      <c r="N4" s="77"/>
      <c r="Q4" s="78"/>
      <c r="R4" s="78"/>
      <c r="S4" s="78"/>
    </row>
    <row r="5" spans="1:19" s="4" customFormat="1" ht="3.75" customHeight="1">
      <c r="A5" s="73"/>
      <c r="G5" s="75"/>
      <c r="K5" s="74"/>
      <c r="L5" s="76"/>
      <c r="M5" s="77"/>
      <c r="N5" s="77"/>
      <c r="Q5" s="78"/>
      <c r="R5" s="78"/>
      <c r="S5" s="78"/>
    </row>
    <row r="6" spans="1:19" s="4" customFormat="1" ht="11.25">
      <c r="A6" s="73" t="s">
        <v>145</v>
      </c>
      <c r="E6" s="74"/>
      <c r="G6" s="75"/>
      <c r="K6" s="74"/>
      <c r="L6" s="76"/>
      <c r="M6" s="77"/>
      <c r="N6" s="77"/>
      <c r="Q6" s="78"/>
      <c r="R6" s="78"/>
      <c r="S6" s="78"/>
    </row>
    <row r="7" spans="1:19" s="4" customFormat="1" ht="11.25">
      <c r="A7" s="79" t="s">
        <v>146</v>
      </c>
      <c r="E7" s="74"/>
      <c r="G7" s="75"/>
      <c r="K7" s="74"/>
      <c r="L7" s="76"/>
      <c r="M7" s="77"/>
      <c r="N7" s="77"/>
      <c r="Q7" s="78"/>
      <c r="R7" s="78"/>
      <c r="S7" s="78"/>
    </row>
    <row r="8" spans="1:19" s="4" customFormat="1" ht="5.25" customHeight="1">
      <c r="A8" s="73"/>
      <c r="E8" s="74"/>
      <c r="G8" s="75"/>
      <c r="K8" s="74"/>
      <c r="L8" s="76"/>
      <c r="M8" s="77"/>
      <c r="N8" s="77"/>
      <c r="Q8" s="78"/>
      <c r="R8" s="78"/>
      <c r="S8" s="78"/>
    </row>
    <row r="9" spans="1:19" s="4" customFormat="1" ht="11.25">
      <c r="A9" s="73" t="s">
        <v>164</v>
      </c>
      <c r="E9" s="74"/>
      <c r="G9" s="75"/>
      <c r="K9" s="74"/>
      <c r="L9" s="76"/>
      <c r="M9" s="77"/>
      <c r="N9" s="77"/>
      <c r="Q9" s="78"/>
      <c r="R9" s="78"/>
      <c r="S9" s="78"/>
    </row>
    <row r="10" spans="1:19" s="4" customFormat="1" ht="11.25">
      <c r="A10" s="73" t="s">
        <v>165</v>
      </c>
      <c r="E10" s="74"/>
      <c r="G10" s="75"/>
      <c r="K10" s="74"/>
      <c r="L10" s="76"/>
      <c r="M10" s="77"/>
      <c r="N10" s="77"/>
      <c r="Q10" s="78"/>
      <c r="R10" s="78"/>
      <c r="S10" s="78"/>
    </row>
    <row r="11" spans="1:19" s="4" customFormat="1" ht="11.25">
      <c r="A11" s="73"/>
      <c r="E11" s="74"/>
      <c r="G11" s="75"/>
      <c r="K11" s="74"/>
      <c r="L11" s="76"/>
      <c r="M11" s="77"/>
      <c r="N11" s="77"/>
      <c r="Q11" s="78"/>
      <c r="R11" s="78"/>
      <c r="S11" s="78"/>
    </row>
    <row r="12" spans="1:19" s="4" customFormat="1" ht="11.25">
      <c r="A12" s="73" t="s">
        <v>167</v>
      </c>
      <c r="E12" s="74"/>
      <c r="G12" s="75"/>
      <c r="K12" s="74"/>
      <c r="L12" s="76"/>
      <c r="M12" s="77"/>
      <c r="N12" s="77"/>
      <c r="Q12" s="78"/>
      <c r="R12" s="78"/>
      <c r="S12" s="78"/>
    </row>
    <row r="13" spans="1:19" s="4" customFormat="1" ht="11.25">
      <c r="A13" s="73" t="s">
        <v>168</v>
      </c>
      <c r="E13" s="74"/>
      <c r="G13" s="75"/>
      <c r="K13" s="74"/>
      <c r="L13" s="76"/>
      <c r="M13" s="77"/>
      <c r="N13" s="77"/>
      <c r="Q13" s="78"/>
      <c r="R13" s="78"/>
      <c r="S13" s="78"/>
    </row>
    <row r="14" spans="1:19" s="4" customFormat="1" ht="9" customHeight="1">
      <c r="A14" s="73"/>
      <c r="E14" s="74"/>
      <c r="G14" s="75"/>
      <c r="K14" s="74"/>
      <c r="L14" s="76"/>
      <c r="M14" s="77"/>
      <c r="N14" s="77"/>
      <c r="Q14" s="78"/>
      <c r="R14" s="78"/>
      <c r="S14" s="78"/>
    </row>
    <row r="15" spans="1:19" s="4" customFormat="1" ht="11.25">
      <c r="A15" s="73" t="s">
        <v>147</v>
      </c>
      <c r="E15" s="74"/>
      <c r="G15" s="75"/>
      <c r="K15" s="74"/>
      <c r="L15" s="76"/>
      <c r="M15" s="77"/>
      <c r="N15" s="77"/>
      <c r="Q15" s="78"/>
      <c r="R15" s="78"/>
      <c r="S15" s="78"/>
    </row>
    <row r="16" s="4" customFormat="1" ht="11.25">
      <c r="A16" s="73" t="s">
        <v>148</v>
      </c>
    </row>
    <row r="17" s="4" customFormat="1" ht="11.25">
      <c r="A17" s="73" t="s">
        <v>149</v>
      </c>
    </row>
    <row r="18" s="4" customFormat="1" ht="11.25">
      <c r="A18" s="80" t="s">
        <v>150</v>
      </c>
    </row>
    <row r="19" s="4" customFormat="1" ht="3" customHeight="1">
      <c r="A19" s="73"/>
    </row>
    <row r="20" s="4" customFormat="1" ht="11.25">
      <c r="A20" s="73" t="s">
        <v>151</v>
      </c>
    </row>
    <row r="21" s="4" customFormat="1" ht="11.25">
      <c r="A21" s="73" t="s">
        <v>152</v>
      </c>
    </row>
    <row r="22" s="4" customFormat="1" ht="11.25">
      <c r="A22" s="73" t="s">
        <v>153</v>
      </c>
    </row>
    <row r="23" s="4" customFormat="1" ht="11.25">
      <c r="A23" s="72" t="s">
        <v>154</v>
      </c>
    </row>
    <row r="24" s="4" customFormat="1" ht="11.25">
      <c r="A24" s="81" t="s">
        <v>155</v>
      </c>
    </row>
    <row r="25" s="4" customFormat="1" ht="3.75" customHeight="1">
      <c r="A25" s="73"/>
    </row>
    <row r="26" s="83" customFormat="1" ht="14.25">
      <c r="A26" s="82" t="s">
        <v>156</v>
      </c>
    </row>
    <row r="27" s="4" customFormat="1" ht="11.25">
      <c r="A27" s="84" t="s">
        <v>157</v>
      </c>
    </row>
    <row r="28" s="4" customFormat="1" ht="11.25">
      <c r="A28" s="73" t="s">
        <v>158</v>
      </c>
    </row>
    <row r="29" s="4" customFormat="1" ht="11.25">
      <c r="A29" s="73"/>
    </row>
    <row r="30" s="4" customFormat="1" ht="11.25">
      <c r="A30" s="73" t="s">
        <v>159</v>
      </c>
    </row>
    <row r="31" s="4" customFormat="1" ht="18.75">
      <c r="A31" s="85" t="s">
        <v>160</v>
      </c>
    </row>
    <row r="32" s="4" customFormat="1" ht="4.5" customHeight="1">
      <c r="A32" s="73"/>
    </row>
    <row r="33" s="4" customFormat="1" ht="11.25">
      <c r="A33" s="73" t="s">
        <v>161</v>
      </c>
    </row>
    <row r="34" ht="13.5">
      <c r="A34" s="72" t="s">
        <v>162</v>
      </c>
    </row>
  </sheetData>
  <hyperlinks>
    <hyperlink ref="A34" r:id="rId1" display="masaki5656@gmail.com"/>
    <hyperlink ref="A23" r:id="rId2" display="http://bbs7.fc2.com/php/e.php/375318/"/>
    <hyperlink ref="A1" r:id="rId3" display="http://masaki5656.ninpou.jp/"/>
    <hyperlink ref="A27" r:id="rId4" display="http://www.ne.jp/asahi/lucky/fine/teaching/framepage6.htm 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53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4.125" style="9" customWidth="1"/>
    <col min="3" max="3" width="6.875" style="53" customWidth="1"/>
    <col min="4" max="8" width="7.25390625" style="9" customWidth="1"/>
    <col min="9" max="9" width="5.875" style="9" customWidth="1"/>
    <col min="10" max="10" width="4.125" style="9" customWidth="1"/>
    <col min="11" max="11" width="7.25390625" style="53" customWidth="1"/>
    <col min="12" max="16" width="7.25390625" style="9" customWidth="1"/>
    <col min="17" max="17" width="5.25390625" style="9" customWidth="1"/>
    <col min="18" max="16384" width="9.00390625" style="9" customWidth="1"/>
  </cols>
  <sheetData>
    <row r="1" ht="13.5">
      <c r="B1" s="84" t="s">
        <v>166</v>
      </c>
    </row>
    <row r="2" spans="2:16" ht="15" customHeight="1">
      <c r="B2" s="5"/>
      <c r="C2" s="6">
        <v>2007</v>
      </c>
      <c r="D2" s="5"/>
      <c r="E2" s="5"/>
      <c r="F2" s="5"/>
      <c r="G2" s="5"/>
      <c r="H2" s="5"/>
      <c r="I2" s="5"/>
      <c r="J2" s="5"/>
      <c r="K2" s="6">
        <v>2007</v>
      </c>
      <c r="L2" s="5"/>
      <c r="M2" s="5"/>
      <c r="N2" s="8">
        <f ca="1">NOW()</f>
        <v>39765.09176863426</v>
      </c>
      <c r="O2" s="8"/>
      <c r="P2" s="8"/>
    </row>
    <row r="3" spans="2:16" ht="15" customHeight="1">
      <c r="B3" s="15" t="s">
        <v>7</v>
      </c>
      <c r="C3" s="15"/>
      <c r="D3" s="16">
        <v>1</v>
      </c>
      <c r="E3" s="16">
        <v>2</v>
      </c>
      <c r="F3" s="16">
        <v>3</v>
      </c>
      <c r="G3" s="16">
        <v>4</v>
      </c>
      <c r="H3" s="16">
        <v>5</v>
      </c>
      <c r="I3" s="5"/>
      <c r="J3" s="17" t="s">
        <v>8</v>
      </c>
      <c r="K3" s="17"/>
      <c r="L3" s="16">
        <v>1</v>
      </c>
      <c r="M3" s="16">
        <v>2</v>
      </c>
      <c r="N3" s="18">
        <v>3</v>
      </c>
      <c r="O3" s="16">
        <v>4</v>
      </c>
      <c r="P3" s="18">
        <v>5</v>
      </c>
    </row>
    <row r="4" spans="2:16" ht="15" customHeight="1">
      <c r="B4" s="16"/>
      <c r="C4" s="2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5"/>
      <c r="J4" s="16">
        <v>1</v>
      </c>
      <c r="K4" s="2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</row>
    <row r="5" spans="2:16" ht="15" customHeight="1">
      <c r="B5" s="16"/>
      <c r="C5" s="26" t="s">
        <v>21</v>
      </c>
      <c r="D5" s="16" t="s">
        <v>11</v>
      </c>
      <c r="E5" s="16" t="s">
        <v>22</v>
      </c>
      <c r="F5" s="16" t="s">
        <v>23</v>
      </c>
      <c r="G5" s="16" t="s">
        <v>24</v>
      </c>
      <c r="H5" s="16" t="s">
        <v>12</v>
      </c>
      <c r="I5" s="5"/>
      <c r="J5" s="16">
        <v>2</v>
      </c>
      <c r="K5" s="26" t="s">
        <v>25</v>
      </c>
      <c r="L5" s="16" t="s">
        <v>26</v>
      </c>
      <c r="M5" s="29"/>
      <c r="N5" s="29"/>
      <c r="O5" s="5"/>
      <c r="P5" s="5"/>
    </row>
    <row r="6" spans="2:16" ht="15" customHeight="1">
      <c r="B6" s="16"/>
      <c r="C6" s="26" t="s">
        <v>27</v>
      </c>
      <c r="D6" s="16" t="s">
        <v>11</v>
      </c>
      <c r="E6" s="16" t="s">
        <v>13</v>
      </c>
      <c r="F6" s="16" t="s">
        <v>28</v>
      </c>
      <c r="G6" s="16" t="s">
        <v>29</v>
      </c>
      <c r="H6" s="16" t="s">
        <v>20</v>
      </c>
      <c r="I6" s="5"/>
      <c r="J6" s="16">
        <v>3</v>
      </c>
      <c r="K6" s="26" t="s">
        <v>114</v>
      </c>
      <c r="L6" s="16" t="s">
        <v>31</v>
      </c>
      <c r="M6" s="16" t="s">
        <v>24</v>
      </c>
      <c r="N6" s="29"/>
      <c r="O6" s="5"/>
      <c r="P6" s="5"/>
    </row>
    <row r="7" spans="2:16" ht="15" customHeight="1">
      <c r="B7" s="16"/>
      <c r="C7" s="26" t="s">
        <v>115</v>
      </c>
      <c r="D7" s="16" t="s">
        <v>11</v>
      </c>
      <c r="E7" s="29"/>
      <c r="F7" s="29"/>
      <c r="G7" s="29"/>
      <c r="H7" s="29"/>
      <c r="I7" s="5"/>
      <c r="J7" s="16">
        <v>4</v>
      </c>
      <c r="K7" s="32" t="s">
        <v>116</v>
      </c>
      <c r="L7" s="16" t="s">
        <v>35</v>
      </c>
      <c r="M7" s="16" t="s">
        <v>32</v>
      </c>
      <c r="N7" s="29"/>
      <c r="O7" s="5"/>
      <c r="P7" s="5"/>
    </row>
    <row r="8" spans="2:16" ht="15" customHeight="1">
      <c r="B8" s="16"/>
      <c r="C8" s="26" t="s">
        <v>36</v>
      </c>
      <c r="D8" s="16" t="s">
        <v>37</v>
      </c>
      <c r="E8" s="16" t="s">
        <v>38</v>
      </c>
      <c r="F8" s="29"/>
      <c r="G8" s="29"/>
      <c r="H8" s="29"/>
      <c r="I8" s="5"/>
      <c r="J8" s="16">
        <v>5</v>
      </c>
      <c r="K8" s="26" t="s">
        <v>117</v>
      </c>
      <c r="L8" s="16" t="s">
        <v>40</v>
      </c>
      <c r="M8" s="16" t="s">
        <v>17</v>
      </c>
      <c r="N8" s="29"/>
      <c r="O8" s="5"/>
      <c r="P8" s="5"/>
    </row>
    <row r="9" spans="2:16" ht="15" customHeight="1">
      <c r="B9" s="16"/>
      <c r="C9" s="26" t="s">
        <v>118</v>
      </c>
      <c r="D9" s="16" t="s">
        <v>11</v>
      </c>
      <c r="E9" s="16" t="s">
        <v>38</v>
      </c>
      <c r="F9" s="16" t="s">
        <v>42</v>
      </c>
      <c r="G9" s="16" t="s">
        <v>14</v>
      </c>
      <c r="H9" s="16" t="s">
        <v>43</v>
      </c>
      <c r="I9" s="5"/>
      <c r="J9" s="5"/>
      <c r="K9" s="34">
        <v>2006</v>
      </c>
      <c r="L9" s="5"/>
      <c r="M9" s="5"/>
      <c r="N9" s="5"/>
      <c r="O9" s="5"/>
      <c r="P9" s="5"/>
    </row>
    <row r="10" spans="2:16" ht="15" customHeight="1">
      <c r="B10" s="16"/>
      <c r="C10" s="26" t="s">
        <v>45</v>
      </c>
      <c r="D10" s="16" t="s">
        <v>11</v>
      </c>
      <c r="E10" s="16" t="s">
        <v>46</v>
      </c>
      <c r="F10" s="16" t="s">
        <v>17</v>
      </c>
      <c r="G10" s="16" t="s">
        <v>38</v>
      </c>
      <c r="H10" s="29"/>
      <c r="I10" s="5"/>
      <c r="J10" s="17" t="s">
        <v>44</v>
      </c>
      <c r="K10" s="17"/>
      <c r="L10" s="16">
        <v>1</v>
      </c>
      <c r="M10" s="16">
        <v>2</v>
      </c>
      <c r="N10" s="16">
        <v>3</v>
      </c>
      <c r="O10" s="16">
        <v>4</v>
      </c>
      <c r="P10" s="5"/>
    </row>
    <row r="11" spans="2:16" ht="15" customHeight="1">
      <c r="B11" s="16"/>
      <c r="C11" s="26" t="s">
        <v>119</v>
      </c>
      <c r="D11" s="16" t="s">
        <v>17</v>
      </c>
      <c r="E11" s="16" t="s">
        <v>38</v>
      </c>
      <c r="F11" s="16" t="s">
        <v>37</v>
      </c>
      <c r="G11" s="16" t="s">
        <v>19</v>
      </c>
      <c r="H11" s="16" t="s">
        <v>48</v>
      </c>
      <c r="I11" s="5"/>
      <c r="J11" s="16">
        <v>1</v>
      </c>
      <c r="K11" s="26" t="s">
        <v>120</v>
      </c>
      <c r="L11" s="16" t="s">
        <v>26</v>
      </c>
      <c r="M11" s="16" t="s">
        <v>37</v>
      </c>
      <c r="N11" s="16" t="s">
        <v>28</v>
      </c>
      <c r="O11" s="5"/>
      <c r="P11" s="5"/>
    </row>
    <row r="12" spans="2:16" ht="15" customHeight="1">
      <c r="B12" s="5"/>
      <c r="C12" s="34">
        <v>2006</v>
      </c>
      <c r="D12" s="5"/>
      <c r="E12" s="5"/>
      <c r="F12" s="5"/>
      <c r="G12" s="5"/>
      <c r="H12" s="5"/>
      <c r="I12" s="5"/>
      <c r="J12" s="16">
        <v>2</v>
      </c>
      <c r="K12" s="26" t="s">
        <v>121</v>
      </c>
      <c r="L12" s="16" t="s">
        <v>51</v>
      </c>
      <c r="M12" s="16" t="s">
        <v>35</v>
      </c>
      <c r="N12" s="16" t="s">
        <v>37</v>
      </c>
      <c r="O12" s="5"/>
      <c r="P12" s="5"/>
    </row>
    <row r="13" spans="2:16" ht="15" customHeight="1">
      <c r="B13" s="17" t="s">
        <v>52</v>
      </c>
      <c r="C13" s="17"/>
      <c r="D13" s="16">
        <v>1</v>
      </c>
      <c r="E13" s="16">
        <v>2</v>
      </c>
      <c r="F13" s="16">
        <v>3</v>
      </c>
      <c r="G13" s="36">
        <v>2006</v>
      </c>
      <c r="H13" s="37" t="s">
        <v>53</v>
      </c>
      <c r="I13" s="5"/>
      <c r="J13" s="16">
        <v>3</v>
      </c>
      <c r="K13" s="26" t="s">
        <v>122</v>
      </c>
      <c r="L13" s="16" t="s">
        <v>26</v>
      </c>
      <c r="M13" s="16" t="s">
        <v>22</v>
      </c>
      <c r="N13" s="16" t="s">
        <v>55</v>
      </c>
      <c r="O13" s="5"/>
      <c r="P13" s="5"/>
    </row>
    <row r="14" spans="2:16" ht="15" customHeight="1">
      <c r="B14" s="16">
        <v>1</v>
      </c>
      <c r="C14" s="26" t="s">
        <v>123</v>
      </c>
      <c r="D14" s="16" t="s">
        <v>57</v>
      </c>
      <c r="E14" s="16" t="s">
        <v>58</v>
      </c>
      <c r="F14" s="16" t="s">
        <v>16</v>
      </c>
      <c r="G14" s="41">
        <v>1</v>
      </c>
      <c r="H14" s="16" t="s">
        <v>59</v>
      </c>
      <c r="I14" s="5"/>
      <c r="J14" s="16">
        <v>4</v>
      </c>
      <c r="K14" s="26" t="s">
        <v>60</v>
      </c>
      <c r="L14" s="16" t="s">
        <v>38</v>
      </c>
      <c r="M14" s="16" t="s">
        <v>42</v>
      </c>
      <c r="N14" s="16" t="s">
        <v>11</v>
      </c>
      <c r="O14" s="5"/>
      <c r="P14" s="5"/>
    </row>
    <row r="15" spans="2:16" ht="15" customHeight="1">
      <c r="B15" s="16">
        <v>2</v>
      </c>
      <c r="C15" s="26" t="s">
        <v>61</v>
      </c>
      <c r="D15" s="16" t="s">
        <v>28</v>
      </c>
      <c r="E15" s="16" t="s">
        <v>42</v>
      </c>
      <c r="F15" s="16" t="s">
        <v>29</v>
      </c>
      <c r="G15" s="41">
        <v>2</v>
      </c>
      <c r="H15" s="16" t="s">
        <v>62</v>
      </c>
      <c r="I15" s="5"/>
      <c r="J15" s="16">
        <v>5</v>
      </c>
      <c r="K15" s="26" t="s">
        <v>124</v>
      </c>
      <c r="L15" s="16" t="s">
        <v>31</v>
      </c>
      <c r="M15" s="16" t="s">
        <v>11</v>
      </c>
      <c r="N15" s="16" t="s">
        <v>37</v>
      </c>
      <c r="O15" s="5"/>
      <c r="P15" s="5"/>
    </row>
    <row r="16" spans="2:16" ht="15" customHeight="1">
      <c r="B16" s="16">
        <v>3</v>
      </c>
      <c r="C16" s="26" t="s">
        <v>64</v>
      </c>
      <c r="D16" s="16" t="s">
        <v>37</v>
      </c>
      <c r="E16" s="16" t="s">
        <v>38</v>
      </c>
      <c r="F16" s="16" t="s">
        <v>65</v>
      </c>
      <c r="G16" s="41">
        <v>3</v>
      </c>
      <c r="H16" s="43" t="s">
        <v>66</v>
      </c>
      <c r="I16" s="5"/>
      <c r="J16" s="16"/>
      <c r="K16" s="26" t="s">
        <v>67</v>
      </c>
      <c r="L16" s="16" t="s">
        <v>35</v>
      </c>
      <c r="M16" s="16" t="s">
        <v>19</v>
      </c>
      <c r="N16" s="16" t="s">
        <v>68</v>
      </c>
      <c r="O16" s="5"/>
      <c r="P16" s="5"/>
    </row>
    <row r="17" spans="2:16" ht="15" customHeight="1">
      <c r="B17" s="16">
        <v>4</v>
      </c>
      <c r="C17" s="26" t="s">
        <v>125</v>
      </c>
      <c r="D17" s="16" t="s">
        <v>70</v>
      </c>
      <c r="E17" s="16" t="s">
        <v>42</v>
      </c>
      <c r="F17" s="16" t="s">
        <v>14</v>
      </c>
      <c r="G17" s="41">
        <v>4</v>
      </c>
      <c r="H17" s="16" t="s">
        <v>71</v>
      </c>
      <c r="I17" s="5"/>
      <c r="J17" s="16"/>
      <c r="K17" s="26" t="s">
        <v>126</v>
      </c>
      <c r="L17" s="16" t="s">
        <v>26</v>
      </c>
      <c r="M17" s="16" t="s">
        <v>37</v>
      </c>
      <c r="N17" s="16" t="s">
        <v>48</v>
      </c>
      <c r="O17" s="5"/>
      <c r="P17" s="5"/>
    </row>
    <row r="18" spans="2:16" ht="15" customHeight="1">
      <c r="B18" s="16">
        <v>5</v>
      </c>
      <c r="C18" s="26" t="s">
        <v>127</v>
      </c>
      <c r="D18" s="16" t="s">
        <v>70</v>
      </c>
      <c r="E18" s="16" t="s">
        <v>13</v>
      </c>
      <c r="F18" s="16" t="s">
        <v>42</v>
      </c>
      <c r="G18" s="5"/>
      <c r="H18" s="5"/>
      <c r="I18" s="5" t="s">
        <v>75</v>
      </c>
      <c r="J18" s="16"/>
      <c r="K18" s="26" t="s">
        <v>76</v>
      </c>
      <c r="L18" s="16" t="s">
        <v>31</v>
      </c>
      <c r="M18" s="16" t="s">
        <v>37</v>
      </c>
      <c r="N18" s="16" t="s">
        <v>14</v>
      </c>
      <c r="O18" s="5"/>
      <c r="P18" s="5"/>
    </row>
    <row r="19" spans="2:16" ht="15" customHeight="1">
      <c r="B19" s="16"/>
      <c r="C19" s="26" t="s">
        <v>128</v>
      </c>
      <c r="D19" s="16" t="s">
        <v>57</v>
      </c>
      <c r="E19" s="16" t="s">
        <v>80</v>
      </c>
      <c r="F19" s="16" t="s">
        <v>77</v>
      </c>
      <c r="G19" s="41">
        <v>2005</v>
      </c>
      <c r="H19" s="37" t="s">
        <v>78</v>
      </c>
      <c r="I19" s="5"/>
      <c r="J19" s="16"/>
      <c r="K19" s="26" t="s">
        <v>129</v>
      </c>
      <c r="L19" s="16" t="s">
        <v>42</v>
      </c>
      <c r="M19" s="16" t="s">
        <v>38</v>
      </c>
      <c r="N19" s="16" t="s">
        <v>55</v>
      </c>
      <c r="O19" s="5"/>
      <c r="P19" s="5"/>
    </row>
    <row r="20" spans="2:16" ht="15" customHeight="1">
      <c r="B20" s="16"/>
      <c r="C20" s="26" t="s">
        <v>130</v>
      </c>
      <c r="D20" s="16" t="s">
        <v>58</v>
      </c>
      <c r="E20" s="16" t="s">
        <v>57</v>
      </c>
      <c r="F20" s="16" t="s">
        <v>82</v>
      </c>
      <c r="G20" s="41">
        <v>1</v>
      </c>
      <c r="H20" s="16" t="s">
        <v>84</v>
      </c>
      <c r="I20" s="45" t="s">
        <v>16</v>
      </c>
      <c r="J20" s="16"/>
      <c r="K20" s="26" t="s">
        <v>131</v>
      </c>
      <c r="L20" s="16" t="s">
        <v>37</v>
      </c>
      <c r="M20" s="16" t="s">
        <v>68</v>
      </c>
      <c r="N20" s="16" t="s">
        <v>38</v>
      </c>
      <c r="O20" s="5"/>
      <c r="P20" s="5"/>
    </row>
    <row r="21" spans="2:16" ht="15" customHeight="1">
      <c r="B21" s="16"/>
      <c r="C21" s="32" t="s">
        <v>132</v>
      </c>
      <c r="D21" s="16" t="s">
        <v>31</v>
      </c>
      <c r="E21" s="16" t="s">
        <v>58</v>
      </c>
      <c r="F21" s="16" t="s">
        <v>17</v>
      </c>
      <c r="G21" s="41">
        <v>2</v>
      </c>
      <c r="H21" s="16" t="s">
        <v>87</v>
      </c>
      <c r="I21" s="45" t="s">
        <v>37</v>
      </c>
      <c r="J21" s="16"/>
      <c r="K21" s="26" t="s">
        <v>88</v>
      </c>
      <c r="L21" s="16" t="s">
        <v>89</v>
      </c>
      <c r="M21" s="16" t="s">
        <v>31</v>
      </c>
      <c r="N21" s="16" t="s">
        <v>24</v>
      </c>
      <c r="O21" s="5"/>
      <c r="P21" s="5"/>
    </row>
    <row r="22" spans="2:16" ht="15" customHeight="1">
      <c r="B22" s="16"/>
      <c r="C22" s="26" t="s">
        <v>133</v>
      </c>
      <c r="D22" s="16" t="s">
        <v>57</v>
      </c>
      <c r="E22" s="16" t="s">
        <v>82</v>
      </c>
      <c r="F22" s="16" t="s">
        <v>58</v>
      </c>
      <c r="G22" s="41">
        <v>3</v>
      </c>
      <c r="H22" s="16" t="s">
        <v>91</v>
      </c>
      <c r="I22" s="45" t="s">
        <v>23</v>
      </c>
      <c r="J22" s="16"/>
      <c r="K22" s="26" t="s">
        <v>92</v>
      </c>
      <c r="L22" s="16" t="s">
        <v>38</v>
      </c>
      <c r="M22" s="16" t="s">
        <v>11</v>
      </c>
      <c r="N22" s="16" t="s">
        <v>31</v>
      </c>
      <c r="O22" s="16" t="s">
        <v>14</v>
      </c>
      <c r="P22" s="5"/>
    </row>
    <row r="23" spans="2:16" ht="15" customHeight="1">
      <c r="B23" s="16"/>
      <c r="C23" s="26" t="s">
        <v>134</v>
      </c>
      <c r="D23" s="16" t="s">
        <v>82</v>
      </c>
      <c r="E23" s="16" t="s">
        <v>57</v>
      </c>
      <c r="F23" s="16" t="s">
        <v>16</v>
      </c>
      <c r="G23" s="41">
        <v>4</v>
      </c>
      <c r="H23" s="16" t="s">
        <v>94</v>
      </c>
      <c r="I23" s="45" t="s">
        <v>28</v>
      </c>
      <c r="J23" s="16"/>
      <c r="K23" s="26" t="s">
        <v>135</v>
      </c>
      <c r="L23" s="16" t="s">
        <v>38</v>
      </c>
      <c r="M23" s="16" t="s">
        <v>19</v>
      </c>
      <c r="N23" s="16" t="s">
        <v>89</v>
      </c>
      <c r="O23" s="5"/>
      <c r="P23" s="5"/>
    </row>
    <row r="24" spans="2:16" ht="15" customHeight="1">
      <c r="B24" s="16"/>
      <c r="C24" s="26" t="s">
        <v>136</v>
      </c>
      <c r="D24" s="16" t="s">
        <v>58</v>
      </c>
      <c r="E24" s="16" t="s">
        <v>24</v>
      </c>
      <c r="F24" s="16" t="s">
        <v>57</v>
      </c>
      <c r="G24" s="41">
        <v>5</v>
      </c>
      <c r="H24" s="16" t="s">
        <v>97</v>
      </c>
      <c r="I24" s="45" t="s">
        <v>11</v>
      </c>
      <c r="J24" s="5"/>
      <c r="K24" s="6">
        <v>2007</v>
      </c>
      <c r="L24" s="5"/>
      <c r="M24" s="5"/>
      <c r="N24" s="5"/>
      <c r="O24" s="5"/>
      <c r="P24" s="5"/>
    </row>
    <row r="25" spans="2:16" ht="15" customHeight="1">
      <c r="B25" s="16"/>
      <c r="C25" s="26" t="s">
        <v>137</v>
      </c>
      <c r="D25" s="16" t="s">
        <v>38</v>
      </c>
      <c r="E25" s="16" t="s">
        <v>31</v>
      </c>
      <c r="F25" s="16" t="s">
        <v>58</v>
      </c>
      <c r="G25" s="41">
        <v>6</v>
      </c>
      <c r="H25" s="16" t="s">
        <v>100</v>
      </c>
      <c r="I25" s="45" t="s">
        <v>23</v>
      </c>
      <c r="J25" s="17" t="s">
        <v>98</v>
      </c>
      <c r="K25" s="17"/>
      <c r="L25" s="16">
        <v>1</v>
      </c>
      <c r="M25" s="16">
        <v>2</v>
      </c>
      <c r="N25" s="16">
        <v>3</v>
      </c>
      <c r="O25" s="16">
        <v>4</v>
      </c>
      <c r="P25" s="5"/>
    </row>
    <row r="26" spans="2:16" ht="15" customHeight="1">
      <c r="B26" s="16"/>
      <c r="C26" s="32" t="s">
        <v>138</v>
      </c>
      <c r="D26" s="16" t="s">
        <v>40</v>
      </c>
      <c r="E26" s="29"/>
      <c r="F26" s="29"/>
      <c r="G26" s="41">
        <v>7</v>
      </c>
      <c r="H26" s="16" t="s">
        <v>102</v>
      </c>
      <c r="I26" s="45" t="s">
        <v>46</v>
      </c>
      <c r="J26" s="16">
        <v>1</v>
      </c>
      <c r="K26" s="26" t="s">
        <v>103</v>
      </c>
      <c r="L26" s="16" t="s">
        <v>17</v>
      </c>
      <c r="M26" s="16" t="s">
        <v>19</v>
      </c>
      <c r="N26" s="16" t="s">
        <v>38</v>
      </c>
      <c r="O26" s="16" t="s">
        <v>35</v>
      </c>
      <c r="P26" s="5"/>
    </row>
    <row r="27" spans="2:16" ht="15" customHeight="1">
      <c r="B27" s="16"/>
      <c r="C27" s="26" t="s">
        <v>139</v>
      </c>
      <c r="D27" s="16" t="s">
        <v>57</v>
      </c>
      <c r="E27" s="16" t="s">
        <v>35</v>
      </c>
      <c r="F27" s="16" t="s">
        <v>80</v>
      </c>
      <c r="G27" s="41">
        <v>8</v>
      </c>
      <c r="H27" s="16" t="s">
        <v>105</v>
      </c>
      <c r="I27" s="45" t="s">
        <v>65</v>
      </c>
      <c r="J27" s="16">
        <v>2</v>
      </c>
      <c r="K27" s="26" t="s">
        <v>140</v>
      </c>
      <c r="L27" s="16" t="s">
        <v>17</v>
      </c>
      <c r="M27" s="16" t="s">
        <v>19</v>
      </c>
      <c r="N27" s="16" t="s">
        <v>29</v>
      </c>
      <c r="O27" s="16" t="s">
        <v>28</v>
      </c>
      <c r="P27" s="5"/>
    </row>
    <row r="28" spans="2:16" ht="15" customHeight="1">
      <c r="B28" s="16"/>
      <c r="C28" s="26" t="s">
        <v>107</v>
      </c>
      <c r="D28" s="16" t="s">
        <v>14</v>
      </c>
      <c r="E28" s="16" t="s">
        <v>42</v>
      </c>
      <c r="F28" s="16" t="s">
        <v>28</v>
      </c>
      <c r="G28" s="5"/>
      <c r="H28" s="5"/>
      <c r="I28" s="5"/>
      <c r="J28" s="16">
        <v>3</v>
      </c>
      <c r="K28" s="26" t="s">
        <v>108</v>
      </c>
      <c r="L28" s="16" t="s">
        <v>11</v>
      </c>
      <c r="M28" s="16" t="s">
        <v>17</v>
      </c>
      <c r="N28" s="16" t="s">
        <v>19</v>
      </c>
      <c r="O28" s="16" t="s">
        <v>31</v>
      </c>
      <c r="P28" s="5"/>
    </row>
    <row r="29" spans="2:16" ht="15" customHeight="1">
      <c r="B29" s="16"/>
      <c r="C29" s="26" t="s">
        <v>109</v>
      </c>
      <c r="D29" s="16" t="s">
        <v>14</v>
      </c>
      <c r="E29" s="16" t="s">
        <v>28</v>
      </c>
      <c r="F29" s="16" t="s">
        <v>70</v>
      </c>
      <c r="G29" s="5"/>
      <c r="H29" s="5"/>
      <c r="I29" s="5"/>
      <c r="J29" s="47"/>
      <c r="K29" s="26" t="s">
        <v>110</v>
      </c>
      <c r="L29" s="16" t="s">
        <v>11</v>
      </c>
      <c r="M29" s="16" t="s">
        <v>32</v>
      </c>
      <c r="N29" s="16" t="s">
        <v>29</v>
      </c>
      <c r="O29" s="16" t="s">
        <v>31</v>
      </c>
      <c r="P29" s="5"/>
    </row>
    <row r="30" spans="2:16" ht="15" customHeight="1">
      <c r="B30" s="16"/>
      <c r="C30" s="26" t="s">
        <v>141</v>
      </c>
      <c r="D30" s="16" t="s">
        <v>46</v>
      </c>
      <c r="E30" s="16" t="s">
        <v>17</v>
      </c>
      <c r="F30" s="16" t="s">
        <v>111</v>
      </c>
      <c r="G30" s="5"/>
      <c r="H30" s="5"/>
      <c r="I30" s="5"/>
      <c r="J30" s="50"/>
      <c r="K30" s="26" t="s">
        <v>113</v>
      </c>
      <c r="L30" s="16" t="s">
        <v>37</v>
      </c>
      <c r="M30" s="16" t="s">
        <v>38</v>
      </c>
      <c r="N30" s="16" t="s">
        <v>51</v>
      </c>
      <c r="O30" s="16" t="s">
        <v>17</v>
      </c>
      <c r="P30" s="5"/>
    </row>
    <row r="31" ht="15" customHeight="1"/>
    <row r="32" spans="1:11" ht="15" customHeight="1">
      <c r="A32" s="88"/>
      <c r="B32" s="88"/>
      <c r="C32" s="89"/>
      <c r="D32" s="88"/>
      <c r="E32" s="88"/>
      <c r="F32" s="88"/>
      <c r="G32" s="88"/>
      <c r="H32" s="88"/>
      <c r="I32" s="88"/>
      <c r="J32" s="88"/>
      <c r="K32" s="89"/>
    </row>
    <row r="33" spans="1:11" ht="20.25" customHeight="1">
      <c r="A33" s="88"/>
      <c r="B33" s="88"/>
      <c r="C33" s="89"/>
      <c r="D33" s="88"/>
      <c r="E33" s="88"/>
      <c r="F33" s="88"/>
      <c r="G33" s="88"/>
      <c r="H33" s="88"/>
      <c r="I33" s="88"/>
      <c r="J33" s="88"/>
      <c r="K33" s="89"/>
    </row>
    <row r="34" spans="1:11" ht="20.25" customHeight="1">
      <c r="A34" s="88"/>
      <c r="B34" s="88"/>
      <c r="C34" s="89"/>
      <c r="D34" s="88"/>
      <c r="E34" s="88"/>
      <c r="F34" s="88"/>
      <c r="G34" s="88"/>
      <c r="H34" s="88"/>
      <c r="I34" s="88"/>
      <c r="J34" s="88"/>
      <c r="K34" s="89"/>
    </row>
    <row r="35" spans="1:11" ht="20.25" customHeight="1">
      <c r="A35" s="88"/>
      <c r="B35" s="88"/>
      <c r="C35" s="89"/>
      <c r="D35" s="88"/>
      <c r="E35" s="88"/>
      <c r="F35" s="88"/>
      <c r="G35" s="88"/>
      <c r="H35" s="88"/>
      <c r="I35" s="88"/>
      <c r="J35" s="88"/>
      <c r="K35" s="89"/>
    </row>
    <row r="36" spans="1:11" ht="20.25" customHeight="1">
      <c r="A36" s="88"/>
      <c r="B36" s="88"/>
      <c r="C36" s="89"/>
      <c r="D36" s="88"/>
      <c r="E36" s="88"/>
      <c r="F36" s="88"/>
      <c r="G36" s="88"/>
      <c r="H36" s="88"/>
      <c r="I36" s="88"/>
      <c r="J36" s="88"/>
      <c r="K36" s="89"/>
    </row>
    <row r="37" spans="1:11" ht="20.25" customHeight="1">
      <c r="A37" s="88"/>
      <c r="B37" s="88"/>
      <c r="C37" s="89"/>
      <c r="D37" s="88"/>
      <c r="E37" s="88"/>
      <c r="F37" s="88"/>
      <c r="G37" s="88"/>
      <c r="H37" s="88"/>
      <c r="I37" s="88"/>
      <c r="J37" s="88"/>
      <c r="K37" s="89"/>
    </row>
    <row r="38" spans="1:11" ht="20.25" customHeight="1">
      <c r="A38" s="88"/>
      <c r="B38" s="88"/>
      <c r="C38" s="89"/>
      <c r="D38" s="88"/>
      <c r="E38" s="88"/>
      <c r="F38" s="88"/>
      <c r="G38" s="88"/>
      <c r="H38" s="88"/>
      <c r="I38" s="88"/>
      <c r="J38" s="88"/>
      <c r="K38" s="89"/>
    </row>
    <row r="39" spans="1:11" ht="20.25" customHeight="1">
      <c r="A39" s="88"/>
      <c r="B39" s="88"/>
      <c r="C39" s="89"/>
      <c r="D39" s="88"/>
      <c r="E39" s="88"/>
      <c r="F39" s="88"/>
      <c r="G39" s="88"/>
      <c r="H39" s="88"/>
      <c r="I39" s="88"/>
      <c r="J39" s="88"/>
      <c r="K39" s="89"/>
    </row>
    <row r="40" spans="1:11" ht="20.25" customHeight="1">
      <c r="A40" s="88"/>
      <c r="B40" s="88"/>
      <c r="C40" s="89"/>
      <c r="D40" s="88"/>
      <c r="E40" s="88"/>
      <c r="F40" s="88"/>
      <c r="G40" s="88"/>
      <c r="H40" s="88"/>
      <c r="I40" s="88"/>
      <c r="J40" s="88"/>
      <c r="K40" s="89"/>
    </row>
    <row r="41" spans="1:11" ht="20.25" customHeight="1">
      <c r="A41" s="88"/>
      <c r="B41" s="88"/>
      <c r="C41" s="89"/>
      <c r="D41" s="88"/>
      <c r="E41" s="88"/>
      <c r="F41" s="88"/>
      <c r="G41" s="88"/>
      <c r="H41" s="88"/>
      <c r="I41" s="88"/>
      <c r="J41" s="88"/>
      <c r="K41" s="89"/>
    </row>
    <row r="42" spans="1:11" ht="20.25" customHeight="1">
      <c r="A42" s="88"/>
      <c r="B42" s="88"/>
      <c r="C42" s="89"/>
      <c r="D42" s="88"/>
      <c r="E42" s="88"/>
      <c r="F42" s="88"/>
      <c r="G42" s="88"/>
      <c r="H42" s="88"/>
      <c r="I42" s="88"/>
      <c r="J42" s="88"/>
      <c r="K42" s="89"/>
    </row>
    <row r="43" spans="1:11" ht="20.25" customHeight="1">
      <c r="A43" s="88"/>
      <c r="B43" s="88"/>
      <c r="C43" s="89"/>
      <c r="D43" s="88"/>
      <c r="E43" s="88"/>
      <c r="F43" s="88"/>
      <c r="G43" s="88"/>
      <c r="H43" s="88"/>
      <c r="I43" s="88"/>
      <c r="J43" s="88"/>
      <c r="K43" s="89"/>
    </row>
    <row r="44" spans="1:11" ht="20.25" customHeight="1">
      <c r="A44" s="88"/>
      <c r="B44" s="88"/>
      <c r="C44" s="89"/>
      <c r="D44" s="88"/>
      <c r="E44" s="88"/>
      <c r="F44" s="88"/>
      <c r="G44" s="88"/>
      <c r="H44" s="88"/>
      <c r="I44" s="88"/>
      <c r="J44" s="88"/>
      <c r="K44" s="89"/>
    </row>
    <row r="45" spans="1:11" ht="20.25" customHeight="1">
      <c r="A45" s="88"/>
      <c r="B45" s="88"/>
      <c r="C45" s="89"/>
      <c r="D45" s="88"/>
      <c r="E45" s="88"/>
      <c r="F45" s="88"/>
      <c r="G45" s="88"/>
      <c r="H45" s="88"/>
      <c r="I45" s="88"/>
      <c r="J45" s="88"/>
      <c r="K45" s="89"/>
    </row>
    <row r="46" spans="1:11" ht="20.25" customHeight="1">
      <c r="A46" s="88"/>
      <c r="B46" s="88"/>
      <c r="C46" s="89"/>
      <c r="D46" s="88"/>
      <c r="E46" s="88"/>
      <c r="F46" s="88"/>
      <c r="G46" s="88"/>
      <c r="H46" s="88"/>
      <c r="I46" s="88"/>
      <c r="J46" s="88"/>
      <c r="K46" s="89"/>
    </row>
    <row r="47" spans="1:11" ht="20.25" customHeight="1">
      <c r="A47" s="88"/>
      <c r="B47" s="88"/>
      <c r="C47" s="89"/>
      <c r="D47" s="88"/>
      <c r="E47" s="88"/>
      <c r="F47" s="88"/>
      <c r="G47" s="88"/>
      <c r="H47" s="88"/>
      <c r="I47" s="88"/>
      <c r="J47" s="88"/>
      <c r="K47" s="89"/>
    </row>
    <row r="48" spans="1:11" ht="20.25" customHeight="1">
      <c r="A48" s="88"/>
      <c r="B48" s="88"/>
      <c r="C48" s="89"/>
      <c r="D48" s="88"/>
      <c r="E48" s="88"/>
      <c r="F48" s="88"/>
      <c r="G48" s="88"/>
      <c r="H48" s="88"/>
      <c r="I48" s="88"/>
      <c r="J48" s="88"/>
      <c r="K48" s="89"/>
    </row>
    <row r="49" spans="1:11" ht="20.25" customHeight="1">
      <c r="A49" s="88"/>
      <c r="B49" s="88"/>
      <c r="C49" s="89"/>
      <c r="D49" s="88"/>
      <c r="E49" s="88"/>
      <c r="F49" s="88"/>
      <c r="G49" s="88"/>
      <c r="H49" s="88"/>
      <c r="I49" s="88"/>
      <c r="J49" s="88"/>
      <c r="K49" s="89"/>
    </row>
    <row r="50" spans="1:11" ht="20.25" customHeight="1">
      <c r="A50" s="88"/>
      <c r="B50" s="88"/>
      <c r="C50" s="89"/>
      <c r="D50" s="88"/>
      <c r="E50" s="88"/>
      <c r="F50" s="88"/>
      <c r="G50" s="88"/>
      <c r="H50" s="88"/>
      <c r="I50" s="88"/>
      <c r="J50" s="88"/>
      <c r="K50" s="89"/>
    </row>
    <row r="51" spans="1:11" ht="20.25" customHeight="1">
      <c r="A51" s="88"/>
      <c r="B51" s="88"/>
      <c r="C51" s="89"/>
      <c r="D51" s="88"/>
      <c r="E51" s="88"/>
      <c r="F51" s="88"/>
      <c r="G51" s="88"/>
      <c r="H51" s="88"/>
      <c r="I51" s="88"/>
      <c r="J51" s="88"/>
      <c r="K51" s="89"/>
    </row>
    <row r="52" spans="1:11" ht="20.25" customHeight="1">
      <c r="A52" s="88"/>
      <c r="B52" s="88"/>
      <c r="C52" s="89"/>
      <c r="D52" s="88"/>
      <c r="E52" s="88"/>
      <c r="F52" s="88"/>
      <c r="G52" s="88"/>
      <c r="H52" s="88"/>
      <c r="I52" s="88"/>
      <c r="J52" s="88"/>
      <c r="K52" s="89"/>
    </row>
    <row r="53" spans="1:11" ht="20.25" customHeight="1">
      <c r="A53" s="88"/>
      <c r="B53" s="88"/>
      <c r="C53" s="89"/>
      <c r="D53" s="88"/>
      <c r="E53" s="88"/>
      <c r="F53" s="88"/>
      <c r="G53" s="88"/>
      <c r="H53" s="88"/>
      <c r="I53" s="88"/>
      <c r="J53" s="88"/>
      <c r="K53" s="89"/>
    </row>
    <row r="54" spans="1:11" ht="20.25" customHeight="1">
      <c r="A54" s="88"/>
      <c r="B54" s="88"/>
      <c r="C54" s="89"/>
      <c r="D54" s="88"/>
      <c r="E54" s="88"/>
      <c r="F54" s="88"/>
      <c r="G54" s="88"/>
      <c r="H54" s="88"/>
      <c r="I54" s="88"/>
      <c r="J54" s="88"/>
      <c r="K54" s="89"/>
    </row>
    <row r="55" spans="1:11" ht="20.25" customHeight="1">
      <c r="A55" s="88"/>
      <c r="B55" s="88"/>
      <c r="C55" s="89"/>
      <c r="D55" s="88"/>
      <c r="E55" s="88"/>
      <c r="F55" s="88"/>
      <c r="G55" s="88"/>
      <c r="H55" s="88"/>
      <c r="I55" s="88"/>
      <c r="J55" s="88"/>
      <c r="K55" s="89"/>
    </row>
    <row r="56" spans="1:11" ht="20.25" customHeight="1">
      <c r="A56" s="88"/>
      <c r="B56" s="88"/>
      <c r="C56" s="89"/>
      <c r="D56" s="88"/>
      <c r="E56" s="88"/>
      <c r="F56" s="88"/>
      <c r="G56" s="88"/>
      <c r="H56" s="88"/>
      <c r="I56" s="88"/>
      <c r="J56" s="88"/>
      <c r="K56" s="89"/>
    </row>
    <row r="57" spans="1:11" ht="20.25" customHeight="1">
      <c r="A57" s="88"/>
      <c r="B57" s="88"/>
      <c r="C57" s="89"/>
      <c r="D57" s="88"/>
      <c r="E57" s="88"/>
      <c r="F57" s="88"/>
      <c r="G57" s="88"/>
      <c r="H57" s="88"/>
      <c r="I57" s="88"/>
      <c r="J57" s="88"/>
      <c r="K57" s="89"/>
    </row>
    <row r="58" spans="1:11" ht="20.25" customHeight="1">
      <c r="A58" s="88"/>
      <c r="B58" s="88"/>
      <c r="C58" s="89"/>
      <c r="D58" s="88"/>
      <c r="E58" s="88"/>
      <c r="F58" s="88"/>
      <c r="G58" s="88"/>
      <c r="H58" s="88"/>
      <c r="I58" s="88"/>
      <c r="J58" s="88"/>
      <c r="K58" s="89"/>
    </row>
    <row r="59" spans="1:11" ht="20.25" customHeight="1">
      <c r="A59" s="88"/>
      <c r="B59" s="88"/>
      <c r="C59" s="89"/>
      <c r="D59" s="88"/>
      <c r="E59" s="88"/>
      <c r="F59" s="88"/>
      <c r="G59" s="88"/>
      <c r="H59" s="88"/>
      <c r="I59" s="88"/>
      <c r="J59" s="88"/>
      <c r="K59" s="89"/>
    </row>
    <row r="60" spans="1:11" ht="20.25" customHeight="1">
      <c r="A60" s="88"/>
      <c r="B60" s="88"/>
      <c r="C60" s="89"/>
      <c r="D60" s="88"/>
      <c r="E60" s="88"/>
      <c r="F60" s="88"/>
      <c r="G60" s="88"/>
      <c r="H60" s="88"/>
      <c r="I60" s="88"/>
      <c r="J60" s="88"/>
      <c r="K60" s="89"/>
    </row>
    <row r="61" spans="1:11" ht="20.25" customHeight="1">
      <c r="A61" s="88"/>
      <c r="B61" s="88"/>
      <c r="C61" s="89"/>
      <c r="D61" s="88"/>
      <c r="E61" s="88"/>
      <c r="F61" s="88"/>
      <c r="G61" s="88"/>
      <c r="H61" s="88"/>
      <c r="I61" s="88"/>
      <c r="J61" s="88"/>
      <c r="K61" s="89"/>
    </row>
    <row r="62" spans="1:11" ht="20.25" customHeight="1">
      <c r="A62" s="88"/>
      <c r="B62" s="88"/>
      <c r="C62" s="89"/>
      <c r="D62" s="88"/>
      <c r="E62" s="88"/>
      <c r="F62" s="88"/>
      <c r="G62" s="88"/>
      <c r="H62" s="88"/>
      <c r="I62" s="88"/>
      <c r="J62" s="88"/>
      <c r="K62" s="89"/>
    </row>
    <row r="63" spans="1:11" ht="20.25" customHeight="1">
      <c r="A63" s="88"/>
      <c r="B63" s="88"/>
      <c r="C63" s="89"/>
      <c r="D63" s="88"/>
      <c r="E63" s="88"/>
      <c r="F63" s="88"/>
      <c r="G63" s="88"/>
      <c r="H63" s="88"/>
      <c r="I63" s="88"/>
      <c r="J63" s="88"/>
      <c r="K63" s="89"/>
    </row>
    <row r="64" spans="1:11" ht="20.25" customHeight="1">
      <c r="A64" s="88"/>
      <c r="B64" s="88"/>
      <c r="C64" s="89"/>
      <c r="D64" s="88"/>
      <c r="E64" s="88"/>
      <c r="F64" s="88"/>
      <c r="G64" s="88"/>
      <c r="H64" s="88"/>
      <c r="I64" s="88"/>
      <c r="J64" s="88"/>
      <c r="K64" s="89"/>
    </row>
    <row r="65" spans="1:11" ht="20.25" customHeight="1">
      <c r="A65" s="88"/>
      <c r="B65" s="88"/>
      <c r="C65" s="89"/>
      <c r="D65" s="88"/>
      <c r="E65" s="88"/>
      <c r="F65" s="88"/>
      <c r="G65" s="88"/>
      <c r="H65" s="88"/>
      <c r="I65" s="88"/>
      <c r="J65" s="88"/>
      <c r="K65" s="89"/>
    </row>
    <row r="66" spans="1:11" ht="20.25" customHeight="1">
      <c r="A66" s="88"/>
      <c r="B66" s="88"/>
      <c r="C66" s="89"/>
      <c r="D66" s="88"/>
      <c r="E66" s="88"/>
      <c r="F66" s="88"/>
      <c r="G66" s="88"/>
      <c r="H66" s="88"/>
      <c r="I66" s="88"/>
      <c r="J66" s="88"/>
      <c r="K66" s="89"/>
    </row>
    <row r="67" spans="1:11" ht="20.25" customHeight="1">
      <c r="A67" s="88"/>
      <c r="B67" s="88"/>
      <c r="C67" s="89"/>
      <c r="D67" s="88"/>
      <c r="E67" s="88"/>
      <c r="F67" s="88"/>
      <c r="G67" s="88"/>
      <c r="H67" s="88"/>
      <c r="I67" s="88"/>
      <c r="J67" s="88"/>
      <c r="K67" s="89"/>
    </row>
    <row r="68" spans="1:11" ht="20.25" customHeight="1">
      <c r="A68" s="88"/>
      <c r="B68" s="88"/>
      <c r="C68" s="89"/>
      <c r="D68" s="88"/>
      <c r="E68" s="88"/>
      <c r="F68" s="88"/>
      <c r="G68" s="88"/>
      <c r="H68" s="88"/>
      <c r="I68" s="88"/>
      <c r="J68" s="88"/>
      <c r="K68" s="89"/>
    </row>
    <row r="69" spans="1:11" ht="20.25" customHeight="1">
      <c r="A69" s="88"/>
      <c r="B69" s="88"/>
      <c r="C69" s="89"/>
      <c r="D69" s="88"/>
      <c r="E69" s="88"/>
      <c r="F69" s="88"/>
      <c r="G69" s="88"/>
      <c r="H69" s="88"/>
      <c r="I69" s="88"/>
      <c r="J69" s="88"/>
      <c r="K69" s="89"/>
    </row>
    <row r="70" spans="1:11" ht="20.25" customHeight="1">
      <c r="A70" s="88"/>
      <c r="B70" s="88"/>
      <c r="C70" s="89"/>
      <c r="D70" s="88"/>
      <c r="E70" s="88"/>
      <c r="F70" s="88"/>
      <c r="G70" s="88"/>
      <c r="H70" s="88"/>
      <c r="I70" s="88"/>
      <c r="J70" s="88"/>
      <c r="K70" s="89"/>
    </row>
    <row r="71" spans="1:11" ht="20.25" customHeight="1">
      <c r="A71" s="88"/>
      <c r="B71" s="88"/>
      <c r="C71" s="89"/>
      <c r="D71" s="88"/>
      <c r="E71" s="88"/>
      <c r="F71" s="88"/>
      <c r="G71" s="88"/>
      <c r="H71" s="88"/>
      <c r="I71" s="88"/>
      <c r="J71" s="88"/>
      <c r="K71" s="89"/>
    </row>
    <row r="72" spans="1:11" ht="20.25" customHeight="1">
      <c r="A72" s="88"/>
      <c r="B72" s="88"/>
      <c r="C72" s="89"/>
      <c r="D72" s="88"/>
      <c r="E72" s="88"/>
      <c r="F72" s="88"/>
      <c r="G72" s="88"/>
      <c r="H72" s="88"/>
      <c r="I72" s="88"/>
      <c r="J72" s="88"/>
      <c r="K72" s="89"/>
    </row>
    <row r="73" spans="1:11" ht="20.25" customHeight="1">
      <c r="A73" s="88"/>
      <c r="B73" s="88"/>
      <c r="C73" s="89"/>
      <c r="D73" s="88"/>
      <c r="E73" s="88"/>
      <c r="F73" s="88"/>
      <c r="G73" s="88"/>
      <c r="H73" s="88"/>
      <c r="I73" s="88"/>
      <c r="J73" s="88"/>
      <c r="K73" s="89"/>
    </row>
    <row r="74" spans="1:11" ht="20.25" customHeight="1">
      <c r="A74" s="88"/>
      <c r="B74" s="88"/>
      <c r="C74" s="89"/>
      <c r="D74" s="88"/>
      <c r="E74" s="88"/>
      <c r="F74" s="88"/>
      <c r="G74" s="88"/>
      <c r="H74" s="88"/>
      <c r="I74" s="88"/>
      <c r="J74" s="88"/>
      <c r="K74" s="89"/>
    </row>
    <row r="75" spans="1:11" ht="20.25" customHeight="1">
      <c r="A75" s="88"/>
      <c r="B75" s="88"/>
      <c r="C75" s="89"/>
      <c r="D75" s="88"/>
      <c r="E75" s="88"/>
      <c r="F75" s="88"/>
      <c r="G75" s="88"/>
      <c r="H75" s="88"/>
      <c r="I75" s="88"/>
      <c r="J75" s="88"/>
      <c r="K75" s="89"/>
    </row>
    <row r="76" spans="1:11" ht="20.25" customHeight="1">
      <c r="A76" s="88"/>
      <c r="B76" s="88"/>
      <c r="C76" s="89"/>
      <c r="D76" s="88"/>
      <c r="E76" s="88"/>
      <c r="F76" s="88"/>
      <c r="G76" s="88"/>
      <c r="H76" s="88"/>
      <c r="I76" s="88"/>
      <c r="J76" s="88"/>
      <c r="K76" s="89"/>
    </row>
    <row r="77" spans="1:11" ht="20.25" customHeight="1">
      <c r="A77" s="88"/>
      <c r="B77" s="88"/>
      <c r="C77" s="89"/>
      <c r="D77" s="88"/>
      <c r="E77" s="88"/>
      <c r="F77" s="88"/>
      <c r="G77" s="88"/>
      <c r="H77" s="88"/>
      <c r="I77" s="88"/>
      <c r="J77" s="88"/>
      <c r="K77" s="89"/>
    </row>
    <row r="78" spans="1:11" ht="20.25" customHeight="1">
      <c r="A78" s="88"/>
      <c r="B78" s="88"/>
      <c r="C78" s="89"/>
      <c r="D78" s="88"/>
      <c r="E78" s="88"/>
      <c r="F78" s="88"/>
      <c r="G78" s="88"/>
      <c r="H78" s="88"/>
      <c r="I78" s="88"/>
      <c r="J78" s="88"/>
      <c r="K78" s="89"/>
    </row>
    <row r="79" spans="1:11" ht="20.25" customHeight="1">
      <c r="A79" s="88"/>
      <c r="B79" s="88"/>
      <c r="C79" s="89"/>
      <c r="D79" s="88"/>
      <c r="E79" s="88"/>
      <c r="F79" s="88"/>
      <c r="G79" s="88"/>
      <c r="H79" s="88"/>
      <c r="I79" s="88"/>
      <c r="J79" s="88"/>
      <c r="K79" s="89"/>
    </row>
    <row r="80" spans="1:11" ht="20.25" customHeight="1">
      <c r="A80" s="88"/>
      <c r="B80" s="88"/>
      <c r="C80" s="89"/>
      <c r="D80" s="88"/>
      <c r="E80" s="88"/>
      <c r="F80" s="88"/>
      <c r="G80" s="88"/>
      <c r="H80" s="88"/>
      <c r="I80" s="88"/>
      <c r="J80" s="88"/>
      <c r="K80" s="89"/>
    </row>
    <row r="81" spans="1:11" ht="20.25" customHeight="1">
      <c r="A81" s="88"/>
      <c r="B81" s="88"/>
      <c r="C81" s="89"/>
      <c r="D81" s="88"/>
      <c r="E81" s="88"/>
      <c r="F81" s="88"/>
      <c r="G81" s="88"/>
      <c r="H81" s="88"/>
      <c r="I81" s="88"/>
      <c r="J81" s="88"/>
      <c r="K81" s="89"/>
    </row>
    <row r="82" spans="1:11" ht="20.25" customHeight="1">
      <c r="A82" s="88"/>
      <c r="B82" s="88"/>
      <c r="C82" s="89"/>
      <c r="D82" s="88"/>
      <c r="E82" s="88"/>
      <c r="F82" s="88"/>
      <c r="G82" s="88"/>
      <c r="H82" s="88"/>
      <c r="I82" s="88"/>
      <c r="J82" s="88"/>
      <c r="K82" s="89"/>
    </row>
    <row r="83" spans="1:11" ht="20.25" customHeight="1">
      <c r="A83" s="88"/>
      <c r="B83" s="88"/>
      <c r="C83" s="89"/>
      <c r="D83" s="88"/>
      <c r="E83" s="88"/>
      <c r="F83" s="88"/>
      <c r="G83" s="88"/>
      <c r="H83" s="88"/>
      <c r="I83" s="88"/>
      <c r="J83" s="88"/>
      <c r="K83" s="89"/>
    </row>
    <row r="84" spans="1:11" ht="20.25" customHeight="1">
      <c r="A84" s="88"/>
      <c r="B84" s="88"/>
      <c r="C84" s="89"/>
      <c r="D84" s="88"/>
      <c r="E84" s="88"/>
      <c r="F84" s="88"/>
      <c r="G84" s="88"/>
      <c r="H84" s="88"/>
      <c r="I84" s="88"/>
      <c r="J84" s="88"/>
      <c r="K84" s="89"/>
    </row>
    <row r="85" spans="1:11" ht="20.25" customHeight="1">
      <c r="A85" s="88"/>
      <c r="B85" s="88"/>
      <c r="C85" s="89"/>
      <c r="D85" s="88"/>
      <c r="E85" s="88"/>
      <c r="F85" s="88"/>
      <c r="G85" s="88"/>
      <c r="H85" s="88"/>
      <c r="I85" s="88"/>
      <c r="J85" s="88"/>
      <c r="K85" s="89"/>
    </row>
    <row r="86" spans="1:11" ht="20.25" customHeight="1">
      <c r="A86" s="88"/>
      <c r="B86" s="88"/>
      <c r="C86" s="89"/>
      <c r="D86" s="88"/>
      <c r="E86" s="88"/>
      <c r="F86" s="88"/>
      <c r="G86" s="88"/>
      <c r="H86" s="88"/>
      <c r="I86" s="88"/>
      <c r="J86" s="88"/>
      <c r="K86" s="89"/>
    </row>
    <row r="87" spans="1:11" ht="20.25" customHeight="1">
      <c r="A87" s="88"/>
      <c r="B87" s="88"/>
      <c r="C87" s="89"/>
      <c r="D87" s="88"/>
      <c r="E87" s="88"/>
      <c r="F87" s="88"/>
      <c r="G87" s="88"/>
      <c r="H87" s="88"/>
      <c r="I87" s="88"/>
      <c r="J87" s="88"/>
      <c r="K87" s="89"/>
    </row>
    <row r="88" spans="1:11" ht="20.25" customHeight="1">
      <c r="A88" s="88"/>
      <c r="B88" s="88"/>
      <c r="C88" s="89"/>
      <c r="D88" s="88"/>
      <c r="E88" s="88"/>
      <c r="F88" s="88"/>
      <c r="G88" s="88"/>
      <c r="H88" s="88"/>
      <c r="I88" s="88"/>
      <c r="J88" s="88"/>
      <c r="K88" s="89"/>
    </row>
    <row r="89" spans="1:11" ht="20.25" customHeight="1">
      <c r="A89" s="88"/>
      <c r="B89" s="88"/>
      <c r="C89" s="89"/>
      <c r="D89" s="88"/>
      <c r="E89" s="88"/>
      <c r="F89" s="88"/>
      <c r="G89" s="88"/>
      <c r="H89" s="88"/>
      <c r="I89" s="88"/>
      <c r="J89" s="88"/>
      <c r="K89" s="89"/>
    </row>
    <row r="90" spans="1:11" ht="20.25" customHeight="1">
      <c r="A90" s="88"/>
      <c r="B90" s="88"/>
      <c r="C90" s="89"/>
      <c r="D90" s="88"/>
      <c r="E90" s="88"/>
      <c r="F90" s="88"/>
      <c r="G90" s="88"/>
      <c r="H90" s="88"/>
      <c r="I90" s="88"/>
      <c r="J90" s="88"/>
      <c r="K90" s="89"/>
    </row>
    <row r="91" spans="1:11" ht="20.25" customHeight="1">
      <c r="A91" s="88"/>
      <c r="B91" s="88"/>
      <c r="C91" s="89"/>
      <c r="D91" s="88"/>
      <c r="E91" s="88"/>
      <c r="F91" s="88"/>
      <c r="G91" s="88"/>
      <c r="H91" s="88"/>
      <c r="I91" s="88"/>
      <c r="J91" s="88"/>
      <c r="K91" s="89"/>
    </row>
    <row r="92" spans="1:11" ht="20.25" customHeight="1">
      <c r="A92" s="88"/>
      <c r="B92" s="88"/>
      <c r="C92" s="89"/>
      <c r="D92" s="88"/>
      <c r="E92" s="88"/>
      <c r="F92" s="88"/>
      <c r="G92" s="88"/>
      <c r="H92" s="88"/>
      <c r="I92" s="88"/>
      <c r="J92" s="88"/>
      <c r="K92" s="89"/>
    </row>
    <row r="93" spans="1:11" ht="20.25" customHeight="1">
      <c r="A93" s="88"/>
      <c r="B93" s="88"/>
      <c r="C93" s="89"/>
      <c r="D93" s="88"/>
      <c r="E93" s="88"/>
      <c r="F93" s="88"/>
      <c r="G93" s="88"/>
      <c r="H93" s="88"/>
      <c r="I93" s="88"/>
      <c r="J93" s="88"/>
      <c r="K93" s="89"/>
    </row>
    <row r="94" spans="1:11" ht="20.25" customHeight="1">
      <c r="A94" s="88"/>
      <c r="B94" s="88"/>
      <c r="C94" s="89"/>
      <c r="D94" s="88"/>
      <c r="E94" s="88"/>
      <c r="F94" s="88"/>
      <c r="G94" s="88"/>
      <c r="H94" s="88"/>
      <c r="I94" s="88"/>
      <c r="J94" s="88"/>
      <c r="K94" s="89"/>
    </row>
    <row r="95" spans="1:11" ht="20.25" customHeight="1">
      <c r="A95" s="88"/>
      <c r="B95" s="88"/>
      <c r="C95" s="89"/>
      <c r="D95" s="88"/>
      <c r="E95" s="88"/>
      <c r="F95" s="88"/>
      <c r="G95" s="88"/>
      <c r="H95" s="88"/>
      <c r="I95" s="88"/>
      <c r="J95" s="88"/>
      <c r="K95" s="89"/>
    </row>
    <row r="96" spans="1:11" ht="20.25" customHeight="1">
      <c r="A96" s="88"/>
      <c r="B96" s="88"/>
      <c r="C96" s="89"/>
      <c r="D96" s="88"/>
      <c r="E96" s="88"/>
      <c r="F96" s="88"/>
      <c r="G96" s="88"/>
      <c r="H96" s="88"/>
      <c r="I96" s="88"/>
      <c r="J96" s="88"/>
      <c r="K96" s="89"/>
    </row>
    <row r="97" spans="1:11" ht="20.25" customHeight="1">
      <c r="A97" s="88"/>
      <c r="B97" s="88"/>
      <c r="C97" s="89"/>
      <c r="D97" s="88"/>
      <c r="E97" s="88"/>
      <c r="F97" s="88"/>
      <c r="G97" s="88"/>
      <c r="H97" s="88"/>
      <c r="I97" s="88"/>
      <c r="J97" s="88"/>
      <c r="K97" s="89"/>
    </row>
    <row r="98" spans="1:11" ht="20.25" customHeight="1">
      <c r="A98" s="88"/>
      <c r="B98" s="88"/>
      <c r="C98" s="89"/>
      <c r="D98" s="88"/>
      <c r="E98" s="88"/>
      <c r="F98" s="88"/>
      <c r="G98" s="88"/>
      <c r="H98" s="88"/>
      <c r="I98" s="88"/>
      <c r="J98" s="88"/>
      <c r="K98" s="89"/>
    </row>
    <row r="99" spans="1:11" ht="20.25" customHeight="1">
      <c r="A99" s="88"/>
      <c r="B99" s="88"/>
      <c r="C99" s="89"/>
      <c r="D99" s="88"/>
      <c r="E99" s="88"/>
      <c r="F99" s="88"/>
      <c r="G99" s="88"/>
      <c r="H99" s="88"/>
      <c r="I99" s="88"/>
      <c r="J99" s="88"/>
      <c r="K99" s="89"/>
    </row>
    <row r="100" spans="1:11" ht="20.25" customHeight="1">
      <c r="A100" s="88"/>
      <c r="B100" s="88"/>
      <c r="C100" s="89"/>
      <c r="D100" s="88"/>
      <c r="E100" s="88"/>
      <c r="F100" s="88"/>
      <c r="G100" s="88"/>
      <c r="H100" s="88"/>
      <c r="I100" s="88"/>
      <c r="J100" s="88"/>
      <c r="K100" s="89"/>
    </row>
    <row r="101" spans="1:11" ht="20.25" customHeight="1">
      <c r="A101" s="88"/>
      <c r="B101" s="88"/>
      <c r="C101" s="89"/>
      <c r="D101" s="88"/>
      <c r="E101" s="88"/>
      <c r="F101" s="88"/>
      <c r="G101" s="88"/>
      <c r="H101" s="88"/>
      <c r="I101" s="88"/>
      <c r="J101" s="88"/>
      <c r="K101" s="89"/>
    </row>
    <row r="102" spans="1:11" ht="20.25" customHeight="1">
      <c r="A102" s="88"/>
      <c r="B102" s="88"/>
      <c r="C102" s="89"/>
      <c r="D102" s="88"/>
      <c r="E102" s="88"/>
      <c r="F102" s="88"/>
      <c r="G102" s="88"/>
      <c r="H102" s="88"/>
      <c r="I102" s="88"/>
      <c r="J102" s="88"/>
      <c r="K102" s="89"/>
    </row>
    <row r="103" spans="1:11" ht="20.25" customHeight="1">
      <c r="A103" s="88"/>
      <c r="B103" s="88"/>
      <c r="C103" s="89"/>
      <c r="D103" s="88"/>
      <c r="E103" s="88"/>
      <c r="F103" s="88"/>
      <c r="G103" s="88"/>
      <c r="H103" s="88"/>
      <c r="I103" s="88"/>
      <c r="J103" s="88"/>
      <c r="K103" s="89"/>
    </row>
    <row r="104" spans="1:11" ht="20.25" customHeight="1">
      <c r="A104" s="88"/>
      <c r="B104" s="88"/>
      <c r="C104" s="89"/>
      <c r="D104" s="88"/>
      <c r="E104" s="88"/>
      <c r="F104" s="88"/>
      <c r="G104" s="88"/>
      <c r="H104" s="88"/>
      <c r="I104" s="88"/>
      <c r="J104" s="88"/>
      <c r="K104" s="89"/>
    </row>
    <row r="105" spans="1:11" ht="20.25" customHeight="1">
      <c r="A105" s="88"/>
      <c r="B105" s="88"/>
      <c r="C105" s="89"/>
      <c r="D105" s="88"/>
      <c r="E105" s="88"/>
      <c r="F105" s="88"/>
      <c r="G105" s="88"/>
      <c r="H105" s="88"/>
      <c r="I105" s="88"/>
      <c r="J105" s="88"/>
      <c r="K105" s="89"/>
    </row>
    <row r="106" spans="1:11" ht="20.25" customHeight="1">
      <c r="A106" s="88"/>
      <c r="B106" s="88"/>
      <c r="C106" s="89"/>
      <c r="D106" s="88"/>
      <c r="E106" s="88"/>
      <c r="F106" s="88"/>
      <c r="G106" s="88"/>
      <c r="H106" s="88"/>
      <c r="I106" s="88"/>
      <c r="J106" s="88"/>
      <c r="K106" s="89"/>
    </row>
    <row r="107" spans="1:11" ht="20.25" customHeight="1">
      <c r="A107" s="88"/>
      <c r="B107" s="88"/>
      <c r="C107" s="89"/>
      <c r="D107" s="88"/>
      <c r="E107" s="88"/>
      <c r="F107" s="88"/>
      <c r="G107" s="88"/>
      <c r="H107" s="88"/>
      <c r="I107" s="88"/>
      <c r="J107" s="88"/>
      <c r="K107" s="89"/>
    </row>
    <row r="108" spans="1:11" ht="20.25" customHeight="1">
      <c r="A108" s="88"/>
      <c r="B108" s="88"/>
      <c r="C108" s="89"/>
      <c r="D108" s="88"/>
      <c r="E108" s="88"/>
      <c r="F108" s="88"/>
      <c r="G108" s="88"/>
      <c r="H108" s="88"/>
      <c r="I108" s="88"/>
      <c r="J108" s="88"/>
      <c r="K108" s="89"/>
    </row>
    <row r="109" spans="1:11" ht="20.25" customHeight="1">
      <c r="A109" s="88"/>
      <c r="B109" s="88"/>
      <c r="C109" s="89"/>
      <c r="D109" s="88"/>
      <c r="E109" s="88"/>
      <c r="F109" s="88"/>
      <c r="G109" s="88"/>
      <c r="H109" s="88"/>
      <c r="I109" s="88"/>
      <c r="J109" s="88"/>
      <c r="K109" s="89"/>
    </row>
    <row r="110" spans="1:11" ht="20.25" customHeight="1">
      <c r="A110" s="88"/>
      <c r="B110" s="88"/>
      <c r="C110" s="89"/>
      <c r="D110" s="88"/>
      <c r="E110" s="88"/>
      <c r="F110" s="88"/>
      <c r="G110" s="88"/>
      <c r="H110" s="88"/>
      <c r="I110" s="88"/>
      <c r="J110" s="88"/>
      <c r="K110" s="89"/>
    </row>
    <row r="111" spans="1:11" ht="20.25" customHeight="1">
      <c r="A111" s="88"/>
      <c r="B111" s="88"/>
      <c r="C111" s="89"/>
      <c r="D111" s="88"/>
      <c r="E111" s="88"/>
      <c r="F111" s="88"/>
      <c r="G111" s="88"/>
      <c r="H111" s="88"/>
      <c r="I111" s="88"/>
      <c r="J111" s="88"/>
      <c r="K111" s="89"/>
    </row>
    <row r="112" spans="1:11" ht="20.25" customHeight="1">
      <c r="A112" s="88"/>
      <c r="B112" s="88"/>
      <c r="C112" s="89"/>
      <c r="D112" s="88"/>
      <c r="E112" s="88"/>
      <c r="F112" s="88"/>
      <c r="G112" s="88"/>
      <c r="H112" s="88"/>
      <c r="I112" s="88"/>
      <c r="J112" s="88"/>
      <c r="K112" s="89"/>
    </row>
    <row r="113" spans="1:11" ht="20.25" customHeight="1">
      <c r="A113" s="88"/>
      <c r="B113" s="88"/>
      <c r="C113" s="89"/>
      <c r="D113" s="88"/>
      <c r="E113" s="88"/>
      <c r="F113" s="88"/>
      <c r="G113" s="88"/>
      <c r="H113" s="88"/>
      <c r="I113" s="88"/>
      <c r="J113" s="88"/>
      <c r="K113" s="89"/>
    </row>
    <row r="114" spans="1:11" ht="20.25" customHeight="1">
      <c r="A114" s="88"/>
      <c r="B114" s="88"/>
      <c r="C114" s="89"/>
      <c r="D114" s="88"/>
      <c r="E114" s="88"/>
      <c r="F114" s="88"/>
      <c r="G114" s="88"/>
      <c r="H114" s="88"/>
      <c r="I114" s="88"/>
      <c r="J114" s="88"/>
      <c r="K114" s="89"/>
    </row>
    <row r="115" spans="1:11" ht="20.25" customHeight="1">
      <c r="A115" s="88"/>
      <c r="B115" s="88"/>
      <c r="C115" s="89"/>
      <c r="D115" s="88"/>
      <c r="E115" s="88"/>
      <c r="F115" s="88"/>
      <c r="G115" s="88"/>
      <c r="H115" s="88"/>
      <c r="I115" s="88"/>
      <c r="J115" s="88"/>
      <c r="K115" s="89"/>
    </row>
    <row r="116" spans="1:11" ht="20.25" customHeight="1">
      <c r="A116" s="88"/>
      <c r="B116" s="88"/>
      <c r="C116" s="89"/>
      <c r="D116" s="88"/>
      <c r="E116" s="88"/>
      <c r="F116" s="88"/>
      <c r="G116" s="88"/>
      <c r="H116" s="88"/>
      <c r="I116" s="88"/>
      <c r="J116" s="88"/>
      <c r="K116" s="89"/>
    </row>
    <row r="117" spans="1:11" ht="20.25" customHeight="1">
      <c r="A117" s="88"/>
      <c r="B117" s="88"/>
      <c r="C117" s="89"/>
      <c r="D117" s="88"/>
      <c r="E117" s="88"/>
      <c r="F117" s="88"/>
      <c r="G117" s="88"/>
      <c r="H117" s="88"/>
      <c r="I117" s="88"/>
      <c r="J117" s="88"/>
      <c r="K117" s="89"/>
    </row>
    <row r="118" spans="1:11" ht="20.25" customHeight="1">
      <c r="A118" s="88"/>
      <c r="B118" s="88"/>
      <c r="C118" s="89"/>
      <c r="D118" s="88"/>
      <c r="E118" s="88"/>
      <c r="F118" s="88"/>
      <c r="G118" s="88"/>
      <c r="H118" s="88"/>
      <c r="I118" s="88"/>
      <c r="J118" s="88"/>
      <c r="K118" s="89"/>
    </row>
    <row r="119" spans="1:11" ht="20.25" customHeight="1">
      <c r="A119" s="88"/>
      <c r="B119" s="88"/>
      <c r="C119" s="89"/>
      <c r="D119" s="88"/>
      <c r="E119" s="88"/>
      <c r="F119" s="88"/>
      <c r="G119" s="88"/>
      <c r="H119" s="88"/>
      <c r="I119" s="88"/>
      <c r="J119" s="88"/>
      <c r="K119" s="89"/>
    </row>
    <row r="120" spans="1:11" ht="20.25" customHeight="1">
      <c r="A120" s="88"/>
      <c r="B120" s="88"/>
      <c r="C120" s="89"/>
      <c r="D120" s="88"/>
      <c r="E120" s="88"/>
      <c r="F120" s="88"/>
      <c r="G120" s="88"/>
      <c r="H120" s="88"/>
      <c r="I120" s="88"/>
      <c r="J120" s="88"/>
      <c r="K120" s="89"/>
    </row>
    <row r="121" spans="1:11" ht="20.25" customHeight="1">
      <c r="A121" s="88"/>
      <c r="B121" s="88"/>
      <c r="C121" s="89"/>
      <c r="D121" s="88"/>
      <c r="E121" s="88"/>
      <c r="F121" s="88"/>
      <c r="G121" s="88"/>
      <c r="H121" s="88"/>
      <c r="I121" s="88"/>
      <c r="J121" s="88"/>
      <c r="K121" s="89"/>
    </row>
    <row r="122" spans="1:11" ht="20.25" customHeight="1">
      <c r="A122" s="88"/>
      <c r="B122" s="88"/>
      <c r="C122" s="89"/>
      <c r="D122" s="88"/>
      <c r="E122" s="88"/>
      <c r="F122" s="88"/>
      <c r="G122" s="88"/>
      <c r="H122" s="88"/>
      <c r="I122" s="88"/>
      <c r="J122" s="88"/>
      <c r="K122" s="89"/>
    </row>
    <row r="123" spans="1:11" ht="20.25" customHeight="1">
      <c r="A123" s="88"/>
      <c r="B123" s="88"/>
      <c r="C123" s="89"/>
      <c r="D123" s="88"/>
      <c r="E123" s="88"/>
      <c r="F123" s="88"/>
      <c r="G123" s="88"/>
      <c r="H123" s="88"/>
      <c r="I123" s="88"/>
      <c r="J123" s="88"/>
      <c r="K123" s="89"/>
    </row>
    <row r="124" spans="1:11" ht="20.25" customHeight="1">
      <c r="A124" s="88"/>
      <c r="B124" s="88"/>
      <c r="C124" s="89"/>
      <c r="D124" s="88"/>
      <c r="E124" s="88"/>
      <c r="F124" s="88"/>
      <c r="G124" s="88"/>
      <c r="H124" s="88"/>
      <c r="I124" s="88"/>
      <c r="J124" s="88"/>
      <c r="K124" s="89"/>
    </row>
    <row r="125" spans="1:11" ht="20.25" customHeight="1">
      <c r="A125" s="88"/>
      <c r="B125" s="88"/>
      <c r="C125" s="89"/>
      <c r="D125" s="88"/>
      <c r="E125" s="88"/>
      <c r="F125" s="88"/>
      <c r="G125" s="88"/>
      <c r="H125" s="88"/>
      <c r="I125" s="88"/>
      <c r="J125" s="88"/>
      <c r="K125" s="89"/>
    </row>
    <row r="126" spans="1:11" ht="20.25" customHeight="1">
      <c r="A126" s="88"/>
      <c r="B126" s="88"/>
      <c r="C126" s="89"/>
      <c r="D126" s="88"/>
      <c r="E126" s="88"/>
      <c r="F126" s="88"/>
      <c r="G126" s="88"/>
      <c r="H126" s="88"/>
      <c r="I126" s="88"/>
      <c r="J126" s="88"/>
      <c r="K126" s="89"/>
    </row>
    <row r="127" spans="1:11" ht="20.25" customHeight="1">
      <c r="A127" s="88"/>
      <c r="B127" s="88"/>
      <c r="C127" s="89"/>
      <c r="D127" s="88"/>
      <c r="E127" s="88"/>
      <c r="F127" s="88"/>
      <c r="G127" s="88"/>
      <c r="H127" s="88"/>
      <c r="I127" s="88"/>
      <c r="J127" s="88"/>
      <c r="K127" s="89"/>
    </row>
    <row r="128" spans="1:11" ht="20.25" customHeight="1">
      <c r="A128" s="88"/>
      <c r="B128" s="88"/>
      <c r="C128" s="89"/>
      <c r="D128" s="88"/>
      <c r="E128" s="88"/>
      <c r="F128" s="88"/>
      <c r="G128" s="88"/>
      <c r="H128" s="88"/>
      <c r="I128" s="88"/>
      <c r="J128" s="88"/>
      <c r="K128" s="89"/>
    </row>
    <row r="129" spans="1:11" ht="20.25" customHeight="1">
      <c r="A129" s="88"/>
      <c r="B129" s="88"/>
      <c r="C129" s="89"/>
      <c r="D129" s="88"/>
      <c r="E129" s="88"/>
      <c r="F129" s="88"/>
      <c r="G129" s="88"/>
      <c r="H129" s="88"/>
      <c r="I129" s="88"/>
      <c r="J129" s="88"/>
      <c r="K129" s="89"/>
    </row>
    <row r="130" spans="1:11" ht="20.25" customHeight="1">
      <c r="A130" s="88"/>
      <c r="B130" s="88"/>
      <c r="C130" s="89"/>
      <c r="D130" s="88"/>
      <c r="E130" s="88"/>
      <c r="F130" s="88"/>
      <c r="G130" s="88"/>
      <c r="H130" s="88"/>
      <c r="I130" s="88"/>
      <c r="J130" s="88"/>
      <c r="K130" s="89"/>
    </row>
    <row r="131" spans="1:11" ht="20.25" customHeight="1">
      <c r="A131" s="88"/>
      <c r="B131" s="88"/>
      <c r="C131" s="89"/>
      <c r="D131" s="88"/>
      <c r="E131" s="88"/>
      <c r="F131" s="88"/>
      <c r="G131" s="88"/>
      <c r="H131" s="88"/>
      <c r="I131" s="88"/>
      <c r="J131" s="88"/>
      <c r="K131" s="89"/>
    </row>
    <row r="132" spans="1:11" ht="20.25" customHeight="1">
      <c r="A132" s="88"/>
      <c r="B132" s="88"/>
      <c r="C132" s="89"/>
      <c r="D132" s="88"/>
      <c r="E132" s="88"/>
      <c r="F132" s="88"/>
      <c r="G132" s="88"/>
      <c r="H132" s="88"/>
      <c r="I132" s="88"/>
      <c r="J132" s="88"/>
      <c r="K132" s="89"/>
    </row>
    <row r="133" spans="1:11" ht="20.25" customHeight="1">
      <c r="A133" s="88"/>
      <c r="B133" s="88"/>
      <c r="C133" s="89"/>
      <c r="D133" s="88"/>
      <c r="E133" s="88"/>
      <c r="F133" s="88"/>
      <c r="G133" s="88"/>
      <c r="H133" s="88"/>
      <c r="I133" s="88"/>
      <c r="J133" s="88"/>
      <c r="K133" s="89"/>
    </row>
    <row r="134" spans="1:11" ht="20.25" customHeight="1">
      <c r="A134" s="88"/>
      <c r="B134" s="88"/>
      <c r="C134" s="89"/>
      <c r="D134" s="88"/>
      <c r="E134" s="88"/>
      <c r="F134" s="88"/>
      <c r="G134" s="88"/>
      <c r="H134" s="88"/>
      <c r="I134" s="88"/>
      <c r="J134" s="88"/>
      <c r="K134" s="89"/>
    </row>
    <row r="135" spans="1:11" ht="20.25" customHeight="1">
      <c r="A135" s="88"/>
      <c r="B135" s="88"/>
      <c r="C135" s="89"/>
      <c r="D135" s="88"/>
      <c r="E135" s="88"/>
      <c r="F135" s="88"/>
      <c r="G135" s="88"/>
      <c r="H135" s="88"/>
      <c r="I135" s="88"/>
      <c r="J135" s="88"/>
      <c r="K135" s="89"/>
    </row>
    <row r="136" spans="1:11" ht="20.25" customHeight="1">
      <c r="A136" s="88"/>
      <c r="B136" s="88"/>
      <c r="C136" s="89"/>
      <c r="D136" s="88"/>
      <c r="E136" s="88"/>
      <c r="F136" s="88"/>
      <c r="G136" s="88"/>
      <c r="H136" s="88"/>
      <c r="I136" s="88"/>
      <c r="J136" s="88"/>
      <c r="K136" s="89"/>
    </row>
    <row r="137" spans="1:11" ht="20.25" customHeight="1">
      <c r="A137" s="88"/>
      <c r="B137" s="88"/>
      <c r="C137" s="89"/>
      <c r="D137" s="88"/>
      <c r="E137" s="88"/>
      <c r="F137" s="88"/>
      <c r="G137" s="88"/>
      <c r="H137" s="88"/>
      <c r="I137" s="88"/>
      <c r="J137" s="88"/>
      <c r="K137" s="89"/>
    </row>
    <row r="138" spans="1:11" ht="20.25" customHeight="1">
      <c r="A138" s="88"/>
      <c r="B138" s="88"/>
      <c r="C138" s="89"/>
      <c r="D138" s="88"/>
      <c r="E138" s="88"/>
      <c r="F138" s="88"/>
      <c r="G138" s="88"/>
      <c r="H138" s="88"/>
      <c r="I138" s="88"/>
      <c r="J138" s="88"/>
      <c r="K138" s="89"/>
    </row>
    <row r="139" spans="1:11" ht="20.25" customHeight="1">
      <c r="A139" s="88"/>
      <c r="B139" s="88"/>
      <c r="C139" s="89"/>
      <c r="D139" s="88"/>
      <c r="E139" s="88"/>
      <c r="F139" s="88"/>
      <c r="G139" s="88"/>
      <c r="H139" s="88"/>
      <c r="I139" s="88"/>
      <c r="J139" s="88"/>
      <c r="K139" s="89"/>
    </row>
    <row r="140" spans="1:11" ht="20.25" customHeight="1">
      <c r="A140" s="88"/>
      <c r="B140" s="88"/>
      <c r="C140" s="89"/>
      <c r="D140" s="88"/>
      <c r="E140" s="88"/>
      <c r="F140" s="88"/>
      <c r="G140" s="88"/>
      <c r="H140" s="88"/>
      <c r="I140" s="88"/>
      <c r="J140" s="88"/>
      <c r="K140" s="89"/>
    </row>
    <row r="141" spans="1:11" ht="20.25" customHeight="1">
      <c r="A141" s="88"/>
      <c r="B141" s="88"/>
      <c r="C141" s="89"/>
      <c r="D141" s="88"/>
      <c r="E141" s="88"/>
      <c r="F141" s="88"/>
      <c r="G141" s="88"/>
      <c r="H141" s="88"/>
      <c r="I141" s="88"/>
      <c r="J141" s="88"/>
      <c r="K141" s="89"/>
    </row>
    <row r="142" spans="1:11" ht="20.25" customHeight="1">
      <c r="A142" s="88"/>
      <c r="B142" s="88"/>
      <c r="C142" s="89"/>
      <c r="D142" s="88"/>
      <c r="E142" s="88"/>
      <c r="F142" s="88"/>
      <c r="G142" s="88"/>
      <c r="H142" s="88"/>
      <c r="I142" s="88"/>
      <c r="J142" s="88"/>
      <c r="K142" s="89"/>
    </row>
    <row r="143" spans="1:11" ht="20.25" customHeight="1">
      <c r="A143" s="88"/>
      <c r="B143" s="88"/>
      <c r="C143" s="89"/>
      <c r="D143" s="88"/>
      <c r="E143" s="88"/>
      <c r="F143" s="88"/>
      <c r="G143" s="88"/>
      <c r="H143" s="88"/>
      <c r="I143" s="88"/>
      <c r="J143" s="88"/>
      <c r="K143" s="89"/>
    </row>
    <row r="144" spans="1:11" ht="20.25" customHeight="1">
      <c r="A144" s="88"/>
      <c r="B144" s="88"/>
      <c r="C144" s="89"/>
      <c r="D144" s="88"/>
      <c r="E144" s="88"/>
      <c r="F144" s="88"/>
      <c r="G144" s="88"/>
      <c r="H144" s="88"/>
      <c r="I144" s="88"/>
      <c r="J144" s="88"/>
      <c r="K144" s="89"/>
    </row>
    <row r="145" spans="1:11" ht="20.25" customHeight="1">
      <c r="A145" s="88"/>
      <c r="B145" s="88"/>
      <c r="C145" s="89"/>
      <c r="D145" s="88"/>
      <c r="E145" s="88"/>
      <c r="F145" s="88"/>
      <c r="G145" s="88"/>
      <c r="H145" s="88"/>
      <c r="I145" s="88"/>
      <c r="J145" s="88"/>
      <c r="K145" s="89"/>
    </row>
    <row r="146" spans="1:11" ht="20.25" customHeight="1">
      <c r="A146" s="88"/>
      <c r="B146" s="88"/>
      <c r="C146" s="89"/>
      <c r="D146" s="88"/>
      <c r="E146" s="88"/>
      <c r="F146" s="88"/>
      <c r="G146" s="88"/>
      <c r="H146" s="88"/>
      <c r="I146" s="88"/>
      <c r="J146" s="88"/>
      <c r="K146" s="89"/>
    </row>
    <row r="147" spans="1:11" ht="20.25" customHeight="1">
      <c r="A147" s="88"/>
      <c r="B147" s="88"/>
      <c r="C147" s="89"/>
      <c r="D147" s="88"/>
      <c r="E147" s="88"/>
      <c r="F147" s="88"/>
      <c r="G147" s="88"/>
      <c r="H147" s="88"/>
      <c r="I147" s="88"/>
      <c r="J147" s="88"/>
      <c r="K147" s="89"/>
    </row>
    <row r="148" spans="1:11" ht="20.25" customHeight="1">
      <c r="A148" s="88"/>
      <c r="B148" s="88"/>
      <c r="C148" s="89"/>
      <c r="D148" s="88"/>
      <c r="E148" s="88"/>
      <c r="F148" s="88"/>
      <c r="G148" s="88"/>
      <c r="H148" s="88"/>
      <c r="I148" s="88"/>
      <c r="J148" s="88"/>
      <c r="K148" s="89"/>
    </row>
    <row r="149" spans="1:11" ht="20.25" customHeight="1">
      <c r="A149" s="88"/>
      <c r="B149" s="88"/>
      <c r="C149" s="89"/>
      <c r="D149" s="88"/>
      <c r="E149" s="88"/>
      <c r="F149" s="88"/>
      <c r="G149" s="88"/>
      <c r="H149" s="88"/>
      <c r="I149" s="88"/>
      <c r="J149" s="88"/>
      <c r="K149" s="89"/>
    </row>
    <row r="150" spans="1:11" ht="20.25" customHeight="1">
      <c r="A150" s="88"/>
      <c r="B150" s="88"/>
      <c r="C150" s="89"/>
      <c r="D150" s="88"/>
      <c r="E150" s="88"/>
      <c r="F150" s="88"/>
      <c r="G150" s="88"/>
      <c r="H150" s="88"/>
      <c r="I150" s="88"/>
      <c r="J150" s="88"/>
      <c r="K150" s="89"/>
    </row>
    <row r="151" spans="1:11" ht="20.25" customHeight="1">
      <c r="A151" s="88"/>
      <c r="B151" s="88"/>
      <c r="C151" s="89"/>
      <c r="D151" s="88"/>
      <c r="E151" s="88"/>
      <c r="F151" s="88"/>
      <c r="G151" s="88"/>
      <c r="H151" s="88"/>
      <c r="I151" s="88"/>
      <c r="J151" s="88"/>
      <c r="K151" s="89"/>
    </row>
    <row r="152" spans="1:11" ht="20.25" customHeight="1">
      <c r="A152" s="88"/>
      <c r="B152" s="88"/>
      <c r="C152" s="89"/>
      <c r="D152" s="88"/>
      <c r="E152" s="88"/>
      <c r="F152" s="88"/>
      <c r="G152" s="88"/>
      <c r="H152" s="88"/>
      <c r="I152" s="88"/>
      <c r="J152" s="88"/>
      <c r="K152" s="89"/>
    </row>
    <row r="153" spans="1:11" ht="20.25" customHeight="1">
      <c r="A153" s="88"/>
      <c r="B153" s="88"/>
      <c r="C153" s="89"/>
      <c r="D153" s="88"/>
      <c r="E153" s="88"/>
      <c r="F153" s="88"/>
      <c r="G153" s="88"/>
      <c r="H153" s="88"/>
      <c r="I153" s="88"/>
      <c r="J153" s="88"/>
      <c r="K153" s="89"/>
    </row>
    <row r="154" spans="1:11" ht="20.25" customHeight="1">
      <c r="A154" s="88"/>
      <c r="B154" s="88"/>
      <c r="C154" s="89"/>
      <c r="D154" s="88"/>
      <c r="E154" s="88"/>
      <c r="F154" s="88"/>
      <c r="G154" s="88"/>
      <c r="H154" s="88"/>
      <c r="I154" s="88"/>
      <c r="J154" s="88"/>
      <c r="K154" s="89"/>
    </row>
    <row r="155" spans="1:11" ht="20.25" customHeight="1">
      <c r="A155" s="88"/>
      <c r="B155" s="88"/>
      <c r="C155" s="89"/>
      <c r="D155" s="88"/>
      <c r="E155" s="88"/>
      <c r="F155" s="88"/>
      <c r="G155" s="88"/>
      <c r="H155" s="88"/>
      <c r="I155" s="88"/>
      <c r="J155" s="88"/>
      <c r="K155" s="89"/>
    </row>
    <row r="156" spans="1:11" ht="20.25" customHeight="1">
      <c r="A156" s="88"/>
      <c r="B156" s="88"/>
      <c r="C156" s="89"/>
      <c r="D156" s="88"/>
      <c r="E156" s="88"/>
      <c r="F156" s="88"/>
      <c r="G156" s="88"/>
      <c r="H156" s="88"/>
      <c r="I156" s="88"/>
      <c r="J156" s="88"/>
      <c r="K156" s="89"/>
    </row>
    <row r="157" spans="1:11" ht="20.25" customHeight="1">
      <c r="A157" s="88"/>
      <c r="B157" s="88"/>
      <c r="C157" s="89"/>
      <c r="D157" s="88"/>
      <c r="E157" s="88"/>
      <c r="F157" s="88"/>
      <c r="G157" s="88"/>
      <c r="H157" s="88"/>
      <c r="I157" s="88"/>
      <c r="J157" s="88"/>
      <c r="K157" s="89"/>
    </row>
    <row r="158" spans="1:11" ht="20.25" customHeight="1">
      <c r="A158" s="88"/>
      <c r="B158" s="88"/>
      <c r="C158" s="89"/>
      <c r="D158" s="88"/>
      <c r="E158" s="88"/>
      <c r="F158" s="88"/>
      <c r="G158" s="88"/>
      <c r="H158" s="88"/>
      <c r="I158" s="88"/>
      <c r="J158" s="88"/>
      <c r="K158" s="89"/>
    </row>
    <row r="159" spans="1:11" ht="20.25" customHeight="1">
      <c r="A159" s="88"/>
      <c r="B159" s="88"/>
      <c r="C159" s="89"/>
      <c r="D159" s="88"/>
      <c r="E159" s="88"/>
      <c r="F159" s="88"/>
      <c r="G159" s="88"/>
      <c r="H159" s="88"/>
      <c r="I159" s="88"/>
      <c r="J159" s="88"/>
      <c r="K159" s="89"/>
    </row>
    <row r="160" spans="1:11" ht="20.25" customHeight="1">
      <c r="A160" s="88"/>
      <c r="B160" s="88"/>
      <c r="C160" s="89"/>
      <c r="D160" s="88"/>
      <c r="E160" s="88"/>
      <c r="F160" s="88"/>
      <c r="G160" s="88"/>
      <c r="H160" s="88"/>
      <c r="I160" s="88"/>
      <c r="J160" s="88"/>
      <c r="K160" s="89"/>
    </row>
    <row r="161" spans="1:11" ht="20.25" customHeight="1">
      <c r="A161" s="88"/>
      <c r="B161" s="88"/>
      <c r="C161" s="89"/>
      <c r="D161" s="88"/>
      <c r="E161" s="88"/>
      <c r="F161" s="88"/>
      <c r="G161" s="88"/>
      <c r="H161" s="88"/>
      <c r="I161" s="88"/>
      <c r="J161" s="88"/>
      <c r="K161" s="89"/>
    </row>
    <row r="162" spans="1:11" ht="20.25" customHeight="1">
      <c r="A162" s="88"/>
      <c r="B162" s="88"/>
      <c r="C162" s="89"/>
      <c r="D162" s="88"/>
      <c r="E162" s="88"/>
      <c r="F162" s="88"/>
      <c r="G162" s="88"/>
      <c r="H162" s="88"/>
      <c r="I162" s="88"/>
      <c r="J162" s="88"/>
      <c r="K162" s="89"/>
    </row>
    <row r="163" spans="1:11" ht="20.25" customHeight="1">
      <c r="A163" s="88"/>
      <c r="B163" s="88"/>
      <c r="C163" s="89"/>
      <c r="D163" s="88"/>
      <c r="E163" s="88"/>
      <c r="F163" s="88"/>
      <c r="G163" s="88"/>
      <c r="H163" s="88"/>
      <c r="I163" s="88"/>
      <c r="J163" s="88"/>
      <c r="K163" s="89"/>
    </row>
    <row r="164" spans="1:11" ht="20.25" customHeight="1">
      <c r="A164" s="88"/>
      <c r="B164" s="88"/>
      <c r="C164" s="89"/>
      <c r="D164" s="88"/>
      <c r="E164" s="88"/>
      <c r="F164" s="88"/>
      <c r="G164" s="88"/>
      <c r="H164" s="88"/>
      <c r="I164" s="88"/>
      <c r="J164" s="88"/>
      <c r="K164" s="89"/>
    </row>
    <row r="165" spans="1:11" ht="20.25" customHeight="1">
      <c r="A165" s="88"/>
      <c r="B165" s="88"/>
      <c r="C165" s="89"/>
      <c r="D165" s="88"/>
      <c r="E165" s="88"/>
      <c r="F165" s="88"/>
      <c r="G165" s="88"/>
      <c r="H165" s="88"/>
      <c r="I165" s="88"/>
      <c r="J165" s="88"/>
      <c r="K165" s="89"/>
    </row>
    <row r="166" spans="1:11" ht="20.25" customHeight="1">
      <c r="A166" s="88"/>
      <c r="B166" s="88"/>
      <c r="C166" s="89"/>
      <c r="D166" s="88"/>
      <c r="E166" s="88"/>
      <c r="F166" s="88"/>
      <c r="G166" s="88"/>
      <c r="H166" s="88"/>
      <c r="I166" s="88"/>
      <c r="J166" s="88"/>
      <c r="K166" s="89"/>
    </row>
    <row r="167" spans="1:11" ht="20.25" customHeight="1">
      <c r="A167" s="88"/>
      <c r="B167" s="88"/>
      <c r="C167" s="89"/>
      <c r="D167" s="88"/>
      <c r="E167" s="88"/>
      <c r="F167" s="88"/>
      <c r="G167" s="88"/>
      <c r="H167" s="88"/>
      <c r="I167" s="88"/>
      <c r="J167" s="88"/>
      <c r="K167" s="89"/>
    </row>
    <row r="168" spans="1:11" ht="20.25" customHeight="1">
      <c r="A168" s="88"/>
      <c r="B168" s="88"/>
      <c r="C168" s="89"/>
      <c r="D168" s="88"/>
      <c r="E168" s="88"/>
      <c r="F168" s="88"/>
      <c r="G168" s="88"/>
      <c r="H168" s="88"/>
      <c r="I168" s="88"/>
      <c r="J168" s="88"/>
      <c r="K168" s="89"/>
    </row>
    <row r="169" spans="1:11" ht="20.25" customHeight="1">
      <c r="A169" s="88"/>
      <c r="B169" s="88"/>
      <c r="C169" s="89"/>
      <c r="D169" s="88"/>
      <c r="E169" s="88"/>
      <c r="F169" s="88"/>
      <c r="G169" s="88"/>
      <c r="H169" s="88"/>
      <c r="I169" s="88"/>
      <c r="J169" s="88"/>
      <c r="K169" s="89"/>
    </row>
    <row r="170" spans="1:11" ht="20.25" customHeight="1">
      <c r="A170" s="88"/>
      <c r="B170" s="88"/>
      <c r="C170" s="89"/>
      <c r="D170" s="88"/>
      <c r="E170" s="88"/>
      <c r="F170" s="88"/>
      <c r="G170" s="88"/>
      <c r="H170" s="88"/>
      <c r="I170" s="88"/>
      <c r="J170" s="88"/>
      <c r="K170" s="89"/>
    </row>
    <row r="171" spans="1:11" ht="20.25" customHeight="1">
      <c r="A171" s="88"/>
      <c r="B171" s="88"/>
      <c r="C171" s="89"/>
      <c r="D171" s="88"/>
      <c r="E171" s="88"/>
      <c r="F171" s="88"/>
      <c r="G171" s="88"/>
      <c r="H171" s="88"/>
      <c r="I171" s="88"/>
      <c r="J171" s="88"/>
      <c r="K171" s="89"/>
    </row>
    <row r="172" spans="1:11" ht="20.25" customHeight="1">
      <c r="A172" s="88"/>
      <c r="B172" s="88"/>
      <c r="C172" s="89"/>
      <c r="D172" s="88"/>
      <c r="E172" s="88"/>
      <c r="F172" s="88"/>
      <c r="G172" s="88"/>
      <c r="H172" s="88"/>
      <c r="I172" s="88"/>
      <c r="J172" s="88"/>
      <c r="K172" s="89"/>
    </row>
    <row r="173" spans="1:11" ht="20.25" customHeight="1">
      <c r="A173" s="88"/>
      <c r="B173" s="88"/>
      <c r="C173" s="89"/>
      <c r="D173" s="88"/>
      <c r="E173" s="88"/>
      <c r="F173" s="88"/>
      <c r="G173" s="88"/>
      <c r="H173" s="88"/>
      <c r="I173" s="88"/>
      <c r="J173" s="88"/>
      <c r="K173" s="89"/>
    </row>
    <row r="174" spans="1:11" ht="20.25" customHeight="1">
      <c r="A174" s="88"/>
      <c r="B174" s="88"/>
      <c r="C174" s="89"/>
      <c r="D174" s="88"/>
      <c r="E174" s="88"/>
      <c r="F174" s="88"/>
      <c r="G174" s="88"/>
      <c r="H174" s="88"/>
      <c r="I174" s="88"/>
      <c r="J174" s="88"/>
      <c r="K174" s="89"/>
    </row>
    <row r="175" spans="1:11" ht="20.25" customHeight="1">
      <c r="A175" s="88"/>
      <c r="B175" s="88"/>
      <c r="C175" s="89"/>
      <c r="D175" s="88"/>
      <c r="E175" s="88"/>
      <c r="F175" s="88"/>
      <c r="G175" s="88"/>
      <c r="H175" s="88"/>
      <c r="I175" s="88"/>
      <c r="J175" s="88"/>
      <c r="K175" s="89"/>
    </row>
    <row r="176" spans="1:11" ht="20.25" customHeight="1">
      <c r="A176" s="88"/>
      <c r="B176" s="88"/>
      <c r="C176" s="89"/>
      <c r="D176" s="88"/>
      <c r="E176" s="88"/>
      <c r="F176" s="88"/>
      <c r="G176" s="88"/>
      <c r="H176" s="88"/>
      <c r="I176" s="88"/>
      <c r="J176" s="88"/>
      <c r="K176" s="89"/>
    </row>
    <row r="177" spans="1:11" ht="20.25" customHeight="1">
      <c r="A177" s="88"/>
      <c r="B177" s="88"/>
      <c r="C177" s="89"/>
      <c r="D177" s="88"/>
      <c r="E177" s="88"/>
      <c r="F177" s="88"/>
      <c r="G177" s="88"/>
      <c r="H177" s="88"/>
      <c r="I177" s="88"/>
      <c r="J177" s="88"/>
      <c r="K177" s="89"/>
    </row>
    <row r="178" spans="1:11" ht="20.25" customHeight="1">
      <c r="A178" s="88"/>
      <c r="B178" s="88"/>
      <c r="C178" s="89"/>
      <c r="D178" s="88"/>
      <c r="E178" s="88"/>
      <c r="F178" s="88"/>
      <c r="G178" s="88"/>
      <c r="H178" s="88"/>
      <c r="I178" s="88"/>
      <c r="J178" s="88"/>
      <c r="K178" s="89"/>
    </row>
    <row r="179" spans="1:11" ht="20.25" customHeight="1">
      <c r="A179" s="88"/>
      <c r="B179" s="88"/>
      <c r="C179" s="89"/>
      <c r="D179" s="88"/>
      <c r="E179" s="88"/>
      <c r="F179" s="88"/>
      <c r="G179" s="88"/>
      <c r="H179" s="88"/>
      <c r="I179" s="88"/>
      <c r="J179" s="88"/>
      <c r="K179" s="89"/>
    </row>
    <row r="180" spans="1:11" ht="20.25" customHeight="1">
      <c r="A180" s="88"/>
      <c r="B180" s="88"/>
      <c r="C180" s="89"/>
      <c r="D180" s="88"/>
      <c r="E180" s="88"/>
      <c r="F180" s="88"/>
      <c r="G180" s="88"/>
      <c r="H180" s="88"/>
      <c r="I180" s="88"/>
      <c r="J180" s="88"/>
      <c r="K180" s="89"/>
    </row>
    <row r="181" spans="1:11" ht="20.25" customHeight="1">
      <c r="A181" s="88"/>
      <c r="B181" s="88"/>
      <c r="C181" s="89"/>
      <c r="D181" s="88"/>
      <c r="E181" s="88"/>
      <c r="F181" s="88"/>
      <c r="G181" s="88"/>
      <c r="H181" s="88"/>
      <c r="I181" s="88"/>
      <c r="J181" s="88"/>
      <c r="K181" s="89"/>
    </row>
    <row r="182" spans="1:11" ht="20.25" customHeight="1">
      <c r="A182" s="88"/>
      <c r="B182" s="88"/>
      <c r="C182" s="89"/>
      <c r="D182" s="88"/>
      <c r="E182" s="88"/>
      <c r="F182" s="88"/>
      <c r="G182" s="88"/>
      <c r="H182" s="88"/>
      <c r="I182" s="88"/>
      <c r="J182" s="88"/>
      <c r="K182" s="89"/>
    </row>
    <row r="183" spans="1:11" ht="20.25" customHeight="1">
      <c r="A183" s="88"/>
      <c r="B183" s="88"/>
      <c r="C183" s="89"/>
      <c r="D183" s="88"/>
      <c r="E183" s="88"/>
      <c r="F183" s="88"/>
      <c r="G183" s="88"/>
      <c r="H183" s="88"/>
      <c r="I183" s="88"/>
      <c r="J183" s="88"/>
      <c r="K183" s="89"/>
    </row>
    <row r="184" spans="1:11" ht="20.25" customHeight="1">
      <c r="A184" s="88"/>
      <c r="B184" s="88"/>
      <c r="C184" s="89"/>
      <c r="D184" s="88"/>
      <c r="E184" s="88"/>
      <c r="F184" s="88"/>
      <c r="G184" s="88"/>
      <c r="H184" s="88"/>
      <c r="I184" s="88"/>
      <c r="J184" s="88"/>
      <c r="K184" s="89"/>
    </row>
    <row r="185" spans="1:11" ht="20.25" customHeight="1">
      <c r="A185" s="88"/>
      <c r="B185" s="88"/>
      <c r="C185" s="89"/>
      <c r="D185" s="88"/>
      <c r="E185" s="88"/>
      <c r="F185" s="88"/>
      <c r="G185" s="88"/>
      <c r="H185" s="88"/>
      <c r="I185" s="88"/>
      <c r="J185" s="88"/>
      <c r="K185" s="89"/>
    </row>
    <row r="186" spans="1:11" ht="20.25" customHeight="1">
      <c r="A186" s="88"/>
      <c r="B186" s="88"/>
      <c r="C186" s="89"/>
      <c r="D186" s="88"/>
      <c r="E186" s="88"/>
      <c r="F186" s="88"/>
      <c r="G186" s="88"/>
      <c r="H186" s="88"/>
      <c r="I186" s="88"/>
      <c r="J186" s="88"/>
      <c r="K186" s="89"/>
    </row>
    <row r="187" spans="1:11" ht="20.25" customHeight="1">
      <c r="A187" s="88"/>
      <c r="B187" s="88"/>
      <c r="C187" s="89"/>
      <c r="D187" s="88"/>
      <c r="E187" s="88"/>
      <c r="F187" s="88"/>
      <c r="G187" s="88"/>
      <c r="H187" s="88"/>
      <c r="I187" s="88"/>
      <c r="J187" s="88"/>
      <c r="K187" s="89"/>
    </row>
    <row r="188" spans="1:11" ht="20.25" customHeight="1">
      <c r="A188" s="88"/>
      <c r="B188" s="88"/>
      <c r="C188" s="89"/>
      <c r="D188" s="88"/>
      <c r="E188" s="88"/>
      <c r="F188" s="88"/>
      <c r="G188" s="88"/>
      <c r="H188" s="88"/>
      <c r="I188" s="88"/>
      <c r="J188" s="88"/>
      <c r="K188" s="89"/>
    </row>
    <row r="189" spans="1:11" ht="20.25" customHeight="1">
      <c r="A189" s="88"/>
      <c r="B189" s="88"/>
      <c r="C189" s="89"/>
      <c r="D189" s="88"/>
      <c r="E189" s="88"/>
      <c r="F189" s="88"/>
      <c r="G189" s="88"/>
      <c r="H189" s="88"/>
      <c r="I189" s="88"/>
      <c r="J189" s="88"/>
      <c r="K189" s="89"/>
    </row>
    <row r="190" spans="1:11" ht="20.25" customHeight="1">
      <c r="A190" s="88"/>
      <c r="B190" s="88"/>
      <c r="C190" s="89"/>
      <c r="D190" s="88"/>
      <c r="E190" s="88"/>
      <c r="F190" s="88"/>
      <c r="G190" s="88"/>
      <c r="H190" s="88"/>
      <c r="I190" s="88"/>
      <c r="J190" s="88"/>
      <c r="K190" s="89"/>
    </row>
    <row r="191" spans="1:11" ht="20.25" customHeight="1">
      <c r="A191" s="88"/>
      <c r="B191" s="88"/>
      <c r="C191" s="89"/>
      <c r="D191" s="88"/>
      <c r="E191" s="88"/>
      <c r="F191" s="88"/>
      <c r="G191" s="88"/>
      <c r="H191" s="88"/>
      <c r="I191" s="88"/>
      <c r="J191" s="88"/>
      <c r="K191" s="89"/>
    </row>
    <row r="192" spans="1:11" ht="20.25" customHeight="1">
      <c r="A192" s="88"/>
      <c r="B192" s="88"/>
      <c r="C192" s="89"/>
      <c r="D192" s="88"/>
      <c r="E192" s="88"/>
      <c r="F192" s="88"/>
      <c r="G192" s="88"/>
      <c r="H192" s="88"/>
      <c r="I192" s="88"/>
      <c r="J192" s="88"/>
      <c r="K192" s="89"/>
    </row>
    <row r="193" spans="1:11" ht="20.25" customHeight="1">
      <c r="A193" s="88"/>
      <c r="B193" s="88"/>
      <c r="C193" s="89"/>
      <c r="D193" s="88"/>
      <c r="E193" s="88"/>
      <c r="F193" s="88"/>
      <c r="G193" s="88"/>
      <c r="H193" s="88"/>
      <c r="I193" s="88"/>
      <c r="J193" s="88"/>
      <c r="K193" s="89"/>
    </row>
    <row r="194" spans="1:11" ht="20.25" customHeight="1">
      <c r="A194" s="88"/>
      <c r="B194" s="88"/>
      <c r="C194" s="89"/>
      <c r="D194" s="88"/>
      <c r="E194" s="88"/>
      <c r="F194" s="88"/>
      <c r="G194" s="88"/>
      <c r="H194" s="88"/>
      <c r="I194" s="88"/>
      <c r="J194" s="88"/>
      <c r="K194" s="89"/>
    </row>
    <row r="195" spans="1:11" ht="20.25" customHeight="1">
      <c r="A195" s="88"/>
      <c r="B195" s="88"/>
      <c r="C195" s="89"/>
      <c r="D195" s="88"/>
      <c r="E195" s="88"/>
      <c r="F195" s="88"/>
      <c r="G195" s="88"/>
      <c r="H195" s="88"/>
      <c r="I195" s="88"/>
      <c r="J195" s="88"/>
      <c r="K195" s="89"/>
    </row>
    <row r="196" spans="1:11" ht="20.25" customHeight="1">
      <c r="A196" s="88"/>
      <c r="B196" s="88"/>
      <c r="C196" s="89"/>
      <c r="D196" s="88"/>
      <c r="E196" s="88"/>
      <c r="F196" s="88"/>
      <c r="G196" s="88"/>
      <c r="H196" s="88"/>
      <c r="I196" s="88"/>
      <c r="J196" s="88"/>
      <c r="K196" s="89"/>
    </row>
    <row r="197" spans="1:11" ht="20.25" customHeight="1">
      <c r="A197" s="88"/>
      <c r="B197" s="88"/>
      <c r="C197" s="89"/>
      <c r="D197" s="88"/>
      <c r="E197" s="88"/>
      <c r="F197" s="88"/>
      <c r="G197" s="88"/>
      <c r="H197" s="88"/>
      <c r="I197" s="88"/>
      <c r="J197" s="88"/>
      <c r="K197" s="89"/>
    </row>
    <row r="198" spans="1:11" ht="20.25" customHeight="1">
      <c r="A198" s="88"/>
      <c r="B198" s="88"/>
      <c r="C198" s="89"/>
      <c r="D198" s="88"/>
      <c r="E198" s="88"/>
      <c r="F198" s="88"/>
      <c r="G198" s="88"/>
      <c r="H198" s="88"/>
      <c r="I198" s="88"/>
      <c r="J198" s="88"/>
      <c r="K198" s="89"/>
    </row>
    <row r="199" spans="1:11" ht="20.25" customHeight="1">
      <c r="A199" s="88"/>
      <c r="B199" s="88"/>
      <c r="C199" s="89"/>
      <c r="D199" s="88"/>
      <c r="E199" s="88"/>
      <c r="F199" s="88"/>
      <c r="G199" s="88"/>
      <c r="H199" s="88"/>
      <c r="I199" s="88"/>
      <c r="J199" s="88"/>
      <c r="K199" s="89"/>
    </row>
    <row r="200" spans="1:11" ht="20.25" customHeight="1">
      <c r="A200" s="88"/>
      <c r="B200" s="88"/>
      <c r="C200" s="89"/>
      <c r="D200" s="88"/>
      <c r="E200" s="88"/>
      <c r="F200" s="88"/>
      <c r="G200" s="88"/>
      <c r="H200" s="88"/>
      <c r="I200" s="88"/>
      <c r="J200" s="88"/>
      <c r="K200" s="89"/>
    </row>
    <row r="201" spans="1:11" ht="20.25" customHeight="1">
      <c r="A201" s="88"/>
      <c r="B201" s="88"/>
      <c r="C201" s="89"/>
      <c r="D201" s="88"/>
      <c r="E201" s="88"/>
      <c r="F201" s="88"/>
      <c r="G201" s="88"/>
      <c r="H201" s="88"/>
      <c r="I201" s="88"/>
      <c r="J201" s="88"/>
      <c r="K201" s="89"/>
    </row>
    <row r="202" spans="1:11" ht="20.25" customHeight="1">
      <c r="A202" s="88"/>
      <c r="B202" s="88"/>
      <c r="C202" s="89"/>
      <c r="D202" s="88"/>
      <c r="E202" s="88"/>
      <c r="F202" s="88"/>
      <c r="G202" s="88"/>
      <c r="H202" s="88"/>
      <c r="I202" s="88"/>
      <c r="J202" s="88"/>
      <c r="K202" s="89"/>
    </row>
    <row r="203" spans="1:11" ht="20.25" customHeight="1">
      <c r="A203" s="88"/>
      <c r="B203" s="88"/>
      <c r="C203" s="89"/>
      <c r="D203" s="88"/>
      <c r="E203" s="88"/>
      <c r="F203" s="88"/>
      <c r="G203" s="88"/>
      <c r="H203" s="88"/>
      <c r="I203" s="88"/>
      <c r="J203" s="88"/>
      <c r="K203" s="89"/>
    </row>
    <row r="204" spans="1:11" ht="20.25" customHeight="1">
      <c r="A204" s="88"/>
      <c r="B204" s="88"/>
      <c r="C204" s="89"/>
      <c r="D204" s="88"/>
      <c r="E204" s="88"/>
      <c r="F204" s="88"/>
      <c r="G204" s="88"/>
      <c r="H204" s="88"/>
      <c r="I204" s="88"/>
      <c r="J204" s="88"/>
      <c r="K204" s="89"/>
    </row>
    <row r="205" spans="1:11" ht="20.25" customHeight="1">
      <c r="A205" s="88"/>
      <c r="B205" s="88"/>
      <c r="C205" s="89"/>
      <c r="D205" s="88"/>
      <c r="E205" s="88"/>
      <c r="F205" s="88"/>
      <c r="G205" s="88"/>
      <c r="H205" s="88"/>
      <c r="I205" s="88"/>
      <c r="J205" s="88"/>
      <c r="K205" s="89"/>
    </row>
    <row r="206" spans="1:11" ht="20.25" customHeight="1">
      <c r="A206" s="88"/>
      <c r="B206" s="88"/>
      <c r="C206" s="89"/>
      <c r="D206" s="88"/>
      <c r="E206" s="88"/>
      <c r="F206" s="88"/>
      <c r="G206" s="88"/>
      <c r="H206" s="88"/>
      <c r="I206" s="88"/>
      <c r="J206" s="88"/>
      <c r="K206" s="89"/>
    </row>
    <row r="207" spans="1:11" ht="20.25" customHeight="1">
      <c r="A207" s="88"/>
      <c r="B207" s="88"/>
      <c r="C207" s="89"/>
      <c r="D207" s="88"/>
      <c r="E207" s="88"/>
      <c r="F207" s="88"/>
      <c r="G207" s="88"/>
      <c r="H207" s="88"/>
      <c r="I207" s="88"/>
      <c r="J207" s="88"/>
      <c r="K207" s="89"/>
    </row>
    <row r="208" spans="1:11" ht="20.25" customHeight="1">
      <c r="A208" s="88"/>
      <c r="B208" s="88"/>
      <c r="C208" s="89"/>
      <c r="D208" s="88"/>
      <c r="E208" s="88"/>
      <c r="F208" s="88"/>
      <c r="G208" s="88"/>
      <c r="H208" s="88"/>
      <c r="I208" s="88"/>
      <c r="J208" s="88"/>
      <c r="K208" s="89"/>
    </row>
    <row r="209" spans="1:11" ht="20.25" customHeight="1">
      <c r="A209" s="88"/>
      <c r="B209" s="88"/>
      <c r="C209" s="89"/>
      <c r="D209" s="88"/>
      <c r="E209" s="88"/>
      <c r="F209" s="88"/>
      <c r="G209" s="88"/>
      <c r="H209" s="88"/>
      <c r="I209" s="88"/>
      <c r="J209" s="88"/>
      <c r="K209" s="89"/>
    </row>
    <row r="210" spans="1:11" ht="20.25" customHeight="1">
      <c r="A210" s="88"/>
      <c r="B210" s="88"/>
      <c r="C210" s="89"/>
      <c r="D210" s="88"/>
      <c r="E210" s="88"/>
      <c r="F210" s="88"/>
      <c r="G210" s="88"/>
      <c r="H210" s="88"/>
      <c r="I210" s="88"/>
      <c r="J210" s="88"/>
      <c r="K210" s="89"/>
    </row>
    <row r="211" spans="1:11" ht="20.25" customHeight="1">
      <c r="A211" s="88"/>
      <c r="B211" s="88"/>
      <c r="C211" s="89"/>
      <c r="D211" s="88"/>
      <c r="E211" s="88"/>
      <c r="F211" s="88"/>
      <c r="G211" s="88"/>
      <c r="H211" s="88"/>
      <c r="I211" s="88"/>
      <c r="J211" s="88"/>
      <c r="K211" s="89"/>
    </row>
    <row r="212" spans="1:11" ht="20.25" customHeight="1">
      <c r="A212" s="88"/>
      <c r="B212" s="88"/>
      <c r="C212" s="89"/>
      <c r="D212" s="88"/>
      <c r="E212" s="88"/>
      <c r="F212" s="88"/>
      <c r="G212" s="88"/>
      <c r="H212" s="88"/>
      <c r="I212" s="88"/>
      <c r="J212" s="88"/>
      <c r="K212" s="89"/>
    </row>
    <row r="213" spans="1:11" ht="20.25" customHeight="1">
      <c r="A213" s="88"/>
      <c r="B213" s="88"/>
      <c r="C213" s="89"/>
      <c r="D213" s="88"/>
      <c r="E213" s="88"/>
      <c r="F213" s="88"/>
      <c r="G213" s="88"/>
      <c r="H213" s="88"/>
      <c r="I213" s="88"/>
      <c r="J213" s="88"/>
      <c r="K213" s="89"/>
    </row>
    <row r="214" spans="1:11" ht="20.25" customHeight="1">
      <c r="A214" s="88"/>
      <c r="B214" s="88"/>
      <c r="C214" s="89"/>
      <c r="D214" s="88"/>
      <c r="E214" s="88"/>
      <c r="F214" s="88"/>
      <c r="G214" s="88"/>
      <c r="H214" s="88"/>
      <c r="I214" s="88"/>
      <c r="J214" s="88"/>
      <c r="K214" s="89"/>
    </row>
    <row r="215" spans="1:11" ht="20.25" customHeight="1">
      <c r="A215" s="88"/>
      <c r="B215" s="88"/>
      <c r="C215" s="89"/>
      <c r="D215" s="88"/>
      <c r="E215" s="88"/>
      <c r="F215" s="88"/>
      <c r="G215" s="88"/>
      <c r="H215" s="88"/>
      <c r="I215" s="88"/>
      <c r="J215" s="88"/>
      <c r="K215" s="89"/>
    </row>
    <row r="216" spans="1:11" ht="20.25" customHeight="1">
      <c r="A216" s="88"/>
      <c r="B216" s="88"/>
      <c r="C216" s="89"/>
      <c r="D216" s="88"/>
      <c r="E216" s="88"/>
      <c r="F216" s="88"/>
      <c r="G216" s="88"/>
      <c r="H216" s="88"/>
      <c r="I216" s="88"/>
      <c r="J216" s="88"/>
      <c r="K216" s="89"/>
    </row>
    <row r="217" spans="1:11" ht="20.25" customHeight="1">
      <c r="A217" s="88"/>
      <c r="B217" s="88"/>
      <c r="C217" s="89"/>
      <c r="D217" s="88"/>
      <c r="E217" s="88"/>
      <c r="F217" s="88"/>
      <c r="G217" s="88"/>
      <c r="H217" s="88"/>
      <c r="I217" s="88"/>
      <c r="J217" s="88"/>
      <c r="K217" s="89"/>
    </row>
    <row r="218" spans="1:11" ht="20.25" customHeight="1">
      <c r="A218" s="88"/>
      <c r="B218" s="88"/>
      <c r="C218" s="89"/>
      <c r="D218" s="88"/>
      <c r="E218" s="88"/>
      <c r="F218" s="88"/>
      <c r="G218" s="88"/>
      <c r="H218" s="88"/>
      <c r="I218" s="88"/>
      <c r="J218" s="88"/>
      <c r="K218" s="89"/>
    </row>
    <row r="219" spans="1:11" ht="20.25" customHeight="1">
      <c r="A219" s="88"/>
      <c r="B219" s="88"/>
      <c r="C219" s="89"/>
      <c r="D219" s="88"/>
      <c r="E219" s="88"/>
      <c r="F219" s="88"/>
      <c r="G219" s="88"/>
      <c r="H219" s="88"/>
      <c r="I219" s="88"/>
      <c r="J219" s="88"/>
      <c r="K219" s="89"/>
    </row>
    <row r="220" spans="1:11" ht="20.25" customHeight="1">
      <c r="A220" s="88"/>
      <c r="B220" s="88"/>
      <c r="C220" s="89"/>
      <c r="D220" s="88"/>
      <c r="E220" s="88"/>
      <c r="F220" s="88"/>
      <c r="G220" s="88"/>
      <c r="H220" s="88"/>
      <c r="I220" s="88"/>
      <c r="J220" s="88"/>
      <c r="K220" s="89"/>
    </row>
    <row r="221" spans="1:11" ht="20.25" customHeight="1">
      <c r="A221" s="88"/>
      <c r="B221" s="88"/>
      <c r="C221" s="89"/>
      <c r="D221" s="88"/>
      <c r="E221" s="88"/>
      <c r="F221" s="88"/>
      <c r="G221" s="88"/>
      <c r="H221" s="88"/>
      <c r="I221" s="88"/>
      <c r="J221" s="88"/>
      <c r="K221" s="89"/>
    </row>
    <row r="222" spans="1:11" ht="20.25" customHeight="1">
      <c r="A222" s="88"/>
      <c r="B222" s="88"/>
      <c r="C222" s="89"/>
      <c r="D222" s="88"/>
      <c r="E222" s="88"/>
      <c r="F222" s="88"/>
      <c r="G222" s="88"/>
      <c r="H222" s="88"/>
      <c r="I222" s="88"/>
      <c r="J222" s="88"/>
      <c r="K222" s="89"/>
    </row>
    <row r="223" spans="1:11" ht="20.25" customHeight="1">
      <c r="A223" s="88"/>
      <c r="B223" s="88"/>
      <c r="C223" s="89"/>
      <c r="D223" s="88"/>
      <c r="E223" s="88"/>
      <c r="F223" s="88"/>
      <c r="G223" s="88"/>
      <c r="H223" s="88"/>
      <c r="I223" s="88"/>
      <c r="J223" s="88"/>
      <c r="K223" s="89"/>
    </row>
    <row r="224" spans="1:11" ht="20.25" customHeight="1">
      <c r="A224" s="88"/>
      <c r="B224" s="88"/>
      <c r="C224" s="89"/>
      <c r="D224" s="88"/>
      <c r="E224" s="88"/>
      <c r="F224" s="88"/>
      <c r="G224" s="88"/>
      <c r="H224" s="88"/>
      <c r="I224" s="88"/>
      <c r="J224" s="88"/>
      <c r="K224" s="89"/>
    </row>
    <row r="225" spans="1:11" ht="20.25" customHeight="1">
      <c r="A225" s="88"/>
      <c r="B225" s="88"/>
      <c r="C225" s="89"/>
      <c r="D225" s="88"/>
      <c r="E225" s="88"/>
      <c r="F225" s="88"/>
      <c r="G225" s="88"/>
      <c r="H225" s="88"/>
      <c r="I225" s="88"/>
      <c r="J225" s="88"/>
      <c r="K225" s="89"/>
    </row>
    <row r="226" spans="1:11" ht="20.25" customHeight="1">
      <c r="A226" s="88"/>
      <c r="B226" s="88"/>
      <c r="C226" s="89"/>
      <c r="D226" s="88"/>
      <c r="E226" s="88"/>
      <c r="F226" s="88"/>
      <c r="G226" s="88"/>
      <c r="H226" s="88"/>
      <c r="I226" s="88"/>
      <c r="J226" s="88"/>
      <c r="K226" s="89"/>
    </row>
    <row r="227" spans="1:11" ht="20.25" customHeight="1">
      <c r="A227" s="88"/>
      <c r="B227" s="88"/>
      <c r="C227" s="89"/>
      <c r="D227" s="88"/>
      <c r="E227" s="88"/>
      <c r="F227" s="88"/>
      <c r="G227" s="88"/>
      <c r="H227" s="88"/>
      <c r="I227" s="88"/>
      <c r="J227" s="88"/>
      <c r="K227" s="89"/>
    </row>
    <row r="228" spans="1:11" ht="20.25" customHeight="1">
      <c r="A228" s="88"/>
      <c r="B228" s="88"/>
      <c r="C228" s="89"/>
      <c r="D228" s="88"/>
      <c r="E228" s="88"/>
      <c r="F228" s="88"/>
      <c r="G228" s="88"/>
      <c r="H228" s="88"/>
      <c r="I228" s="88"/>
      <c r="J228" s="88"/>
      <c r="K228" s="89"/>
    </row>
    <row r="229" spans="1:11" ht="20.25" customHeight="1">
      <c r="A229" s="88"/>
      <c r="B229" s="88"/>
      <c r="C229" s="89"/>
      <c r="D229" s="88"/>
      <c r="E229" s="88"/>
      <c r="F229" s="88"/>
      <c r="G229" s="88"/>
      <c r="H229" s="88"/>
      <c r="I229" s="88"/>
      <c r="J229" s="88"/>
      <c r="K229" s="89"/>
    </row>
    <row r="230" spans="1:11" ht="20.25" customHeight="1">
      <c r="A230" s="88"/>
      <c r="B230" s="88"/>
      <c r="C230" s="89"/>
      <c r="D230" s="88"/>
      <c r="E230" s="88"/>
      <c r="F230" s="88"/>
      <c r="G230" s="88"/>
      <c r="H230" s="88"/>
      <c r="I230" s="88"/>
      <c r="J230" s="88"/>
      <c r="K230" s="89"/>
    </row>
    <row r="231" spans="1:11" ht="20.25" customHeight="1">
      <c r="A231" s="88"/>
      <c r="B231" s="88"/>
      <c r="C231" s="89"/>
      <c r="D231" s="88"/>
      <c r="E231" s="88"/>
      <c r="F231" s="88"/>
      <c r="G231" s="88"/>
      <c r="H231" s="88"/>
      <c r="I231" s="88"/>
      <c r="J231" s="88"/>
      <c r="K231" s="89"/>
    </row>
    <row r="232" spans="1:11" ht="20.25" customHeight="1">
      <c r="A232" s="88"/>
      <c r="B232" s="88"/>
      <c r="C232" s="89"/>
      <c r="D232" s="88"/>
      <c r="E232" s="88"/>
      <c r="F232" s="88"/>
      <c r="G232" s="88"/>
      <c r="H232" s="88"/>
      <c r="I232" s="88"/>
      <c r="J232" s="88"/>
      <c r="K232" s="89"/>
    </row>
    <row r="233" spans="1:11" ht="20.25" customHeight="1">
      <c r="A233" s="88"/>
      <c r="B233" s="88"/>
      <c r="C233" s="89"/>
      <c r="D233" s="88"/>
      <c r="E233" s="88"/>
      <c r="F233" s="88"/>
      <c r="G233" s="88"/>
      <c r="H233" s="88"/>
      <c r="I233" s="88"/>
      <c r="J233" s="88"/>
      <c r="K233" s="89"/>
    </row>
    <row r="234" spans="1:11" ht="20.25" customHeight="1">
      <c r="A234" s="88"/>
      <c r="B234" s="88"/>
      <c r="C234" s="89"/>
      <c r="D234" s="88"/>
      <c r="E234" s="88"/>
      <c r="F234" s="88"/>
      <c r="G234" s="88"/>
      <c r="H234" s="88"/>
      <c r="I234" s="88"/>
      <c r="J234" s="88"/>
      <c r="K234" s="89"/>
    </row>
    <row r="235" spans="1:11" ht="20.25" customHeight="1">
      <c r="A235" s="88"/>
      <c r="B235" s="88"/>
      <c r="C235" s="89"/>
      <c r="D235" s="88"/>
      <c r="E235" s="88"/>
      <c r="F235" s="88"/>
      <c r="G235" s="88"/>
      <c r="H235" s="88"/>
      <c r="I235" s="88"/>
      <c r="J235" s="88"/>
      <c r="K235" s="89"/>
    </row>
    <row r="236" spans="1:11" ht="20.25" customHeight="1">
      <c r="A236" s="88"/>
      <c r="B236" s="88"/>
      <c r="C236" s="89"/>
      <c r="D236" s="88"/>
      <c r="E236" s="88"/>
      <c r="F236" s="88"/>
      <c r="G236" s="88"/>
      <c r="H236" s="88"/>
      <c r="I236" s="88"/>
      <c r="J236" s="88"/>
      <c r="K236" s="89"/>
    </row>
    <row r="237" spans="1:11" ht="20.25" customHeight="1">
      <c r="A237" s="88"/>
      <c r="B237" s="88"/>
      <c r="C237" s="89"/>
      <c r="D237" s="88"/>
      <c r="E237" s="88"/>
      <c r="F237" s="88"/>
      <c r="G237" s="88"/>
      <c r="H237" s="88"/>
      <c r="I237" s="88"/>
      <c r="J237" s="88"/>
      <c r="K237" s="89"/>
    </row>
    <row r="238" spans="1:11" ht="20.25" customHeight="1">
      <c r="A238" s="88"/>
      <c r="B238" s="88"/>
      <c r="C238" s="89"/>
      <c r="D238" s="88"/>
      <c r="E238" s="88"/>
      <c r="F238" s="88"/>
      <c r="G238" s="88"/>
      <c r="H238" s="88"/>
      <c r="I238" s="88"/>
      <c r="J238" s="88"/>
      <c r="K238" s="89"/>
    </row>
    <row r="239" spans="1:11" ht="20.25" customHeight="1">
      <c r="A239" s="88"/>
      <c r="B239" s="88"/>
      <c r="C239" s="89"/>
      <c r="D239" s="88"/>
      <c r="E239" s="88"/>
      <c r="F239" s="88"/>
      <c r="G239" s="88"/>
      <c r="H239" s="88"/>
      <c r="I239" s="88"/>
      <c r="J239" s="88"/>
      <c r="K239" s="89"/>
    </row>
    <row r="240" spans="1:11" ht="20.25" customHeight="1">
      <c r="A240" s="88"/>
      <c r="B240" s="88"/>
      <c r="C240" s="89"/>
      <c r="D240" s="88"/>
      <c r="E240" s="88"/>
      <c r="F240" s="88"/>
      <c r="G240" s="88"/>
      <c r="H240" s="88"/>
      <c r="I240" s="88"/>
      <c r="J240" s="88"/>
      <c r="K240" s="89"/>
    </row>
    <row r="241" spans="1:11" ht="20.25" customHeight="1">
      <c r="A241" s="88"/>
      <c r="B241" s="88"/>
      <c r="C241" s="89"/>
      <c r="D241" s="88"/>
      <c r="E241" s="88"/>
      <c r="F241" s="88"/>
      <c r="G241" s="88"/>
      <c r="H241" s="88"/>
      <c r="I241" s="88"/>
      <c r="J241" s="88"/>
      <c r="K241" s="89"/>
    </row>
    <row r="242" spans="1:11" ht="20.25" customHeight="1">
      <c r="A242" s="88"/>
      <c r="B242" s="88"/>
      <c r="C242" s="89"/>
      <c r="D242" s="88"/>
      <c r="E242" s="88"/>
      <c r="F242" s="88"/>
      <c r="G242" s="88"/>
      <c r="H242" s="88"/>
      <c r="I242" s="88"/>
      <c r="J242" s="88"/>
      <c r="K242" s="89"/>
    </row>
    <row r="243" spans="1:11" ht="20.25" customHeight="1">
      <c r="A243" s="88"/>
      <c r="B243" s="88"/>
      <c r="C243" s="89"/>
      <c r="D243" s="88"/>
      <c r="E243" s="88"/>
      <c r="F243" s="88"/>
      <c r="G243" s="88"/>
      <c r="H243" s="88"/>
      <c r="I243" s="88"/>
      <c r="J243" s="88"/>
      <c r="K243" s="89"/>
    </row>
    <row r="244" spans="1:11" ht="20.25" customHeight="1">
      <c r="A244" s="88"/>
      <c r="B244" s="88"/>
      <c r="C244" s="89"/>
      <c r="D244" s="88"/>
      <c r="E244" s="88"/>
      <c r="F244" s="88"/>
      <c r="G244" s="88"/>
      <c r="H244" s="88"/>
      <c r="I244" s="88"/>
      <c r="J244" s="88"/>
      <c r="K244" s="89"/>
    </row>
    <row r="245" spans="1:11" ht="20.25" customHeight="1">
      <c r="A245" s="88"/>
      <c r="B245" s="88"/>
      <c r="C245" s="89"/>
      <c r="D245" s="88"/>
      <c r="E245" s="88"/>
      <c r="F245" s="88"/>
      <c r="G245" s="88"/>
      <c r="H245" s="88"/>
      <c r="I245" s="88"/>
      <c r="J245" s="88"/>
      <c r="K245" s="89"/>
    </row>
    <row r="246" spans="1:11" ht="20.25" customHeight="1">
      <c r="A246" s="88"/>
      <c r="B246" s="88"/>
      <c r="C246" s="89"/>
      <c r="D246" s="88"/>
      <c r="E246" s="88"/>
      <c r="F246" s="88"/>
      <c r="G246" s="88"/>
      <c r="H246" s="88"/>
      <c r="I246" s="88"/>
      <c r="J246" s="88"/>
      <c r="K246" s="89"/>
    </row>
    <row r="247" spans="1:11" ht="20.25" customHeight="1">
      <c r="A247" s="88"/>
      <c r="B247" s="88"/>
      <c r="C247" s="89"/>
      <c r="D247" s="88"/>
      <c r="E247" s="88"/>
      <c r="F247" s="88"/>
      <c r="G247" s="88"/>
      <c r="H247" s="88"/>
      <c r="I247" s="88"/>
      <c r="J247" s="88"/>
      <c r="K247" s="89"/>
    </row>
    <row r="248" spans="1:11" ht="20.25" customHeight="1">
      <c r="A248" s="88"/>
      <c r="B248" s="88"/>
      <c r="C248" s="89"/>
      <c r="D248" s="88"/>
      <c r="E248" s="88"/>
      <c r="F248" s="88"/>
      <c r="G248" s="88"/>
      <c r="H248" s="88"/>
      <c r="I248" s="88"/>
      <c r="J248" s="88"/>
      <c r="K248" s="89"/>
    </row>
    <row r="249" spans="1:11" ht="20.25" customHeight="1">
      <c r="A249" s="88"/>
      <c r="B249" s="88"/>
      <c r="C249" s="89"/>
      <c r="D249" s="88"/>
      <c r="E249" s="88"/>
      <c r="F249" s="88"/>
      <c r="G249" s="88"/>
      <c r="H249" s="88"/>
      <c r="I249" s="88"/>
      <c r="J249" s="88"/>
      <c r="K249" s="89"/>
    </row>
    <row r="250" spans="1:11" ht="20.25" customHeight="1">
      <c r="A250" s="88"/>
      <c r="B250" s="88"/>
      <c r="C250" s="89"/>
      <c r="D250" s="88"/>
      <c r="E250" s="88"/>
      <c r="F250" s="88"/>
      <c r="G250" s="88"/>
      <c r="H250" s="88"/>
      <c r="I250" s="88"/>
      <c r="J250" s="88"/>
      <c r="K250" s="89"/>
    </row>
    <row r="251" spans="1:11" ht="20.25" customHeight="1">
      <c r="A251" s="88"/>
      <c r="B251" s="88"/>
      <c r="C251" s="89"/>
      <c r="D251" s="88"/>
      <c r="E251" s="88"/>
      <c r="F251" s="88"/>
      <c r="G251" s="88"/>
      <c r="H251" s="88"/>
      <c r="I251" s="88"/>
      <c r="J251" s="88"/>
      <c r="K251" s="89"/>
    </row>
    <row r="252" spans="1:11" ht="20.25" customHeight="1">
      <c r="A252" s="88"/>
      <c r="B252" s="88"/>
      <c r="C252" s="89"/>
      <c r="D252" s="88"/>
      <c r="E252" s="88"/>
      <c r="F252" s="88"/>
      <c r="G252" s="88"/>
      <c r="H252" s="88"/>
      <c r="I252" s="88"/>
      <c r="J252" s="88"/>
      <c r="K252" s="89"/>
    </row>
    <row r="253" spans="1:11" ht="13.5">
      <c r="A253" s="88"/>
      <c r="B253" s="88"/>
      <c r="C253" s="89"/>
      <c r="D253" s="88"/>
      <c r="E253" s="88"/>
      <c r="F253" s="88"/>
      <c r="G253" s="88"/>
      <c r="H253" s="88"/>
      <c r="I253" s="88"/>
      <c r="J253" s="88"/>
      <c r="K253" s="89"/>
    </row>
    <row r="254" spans="1:11" ht="13.5">
      <c r="A254" s="88"/>
      <c r="B254" s="88"/>
      <c r="C254" s="89"/>
      <c r="D254" s="88"/>
      <c r="E254" s="88"/>
      <c r="F254" s="88"/>
      <c r="G254" s="88"/>
      <c r="H254" s="88"/>
      <c r="I254" s="88"/>
      <c r="J254" s="88"/>
      <c r="K254" s="89"/>
    </row>
    <row r="255" spans="1:11" ht="13.5">
      <c r="A255" s="88"/>
      <c r="B255" s="88"/>
      <c r="C255" s="89"/>
      <c r="D255" s="88"/>
      <c r="E255" s="88"/>
      <c r="F255" s="88"/>
      <c r="G255" s="88"/>
      <c r="H255" s="88"/>
      <c r="I255" s="88"/>
      <c r="J255" s="88"/>
      <c r="K255" s="89"/>
    </row>
    <row r="256" spans="1:11" ht="13.5">
      <c r="A256" s="88"/>
      <c r="B256" s="88"/>
      <c r="C256" s="89"/>
      <c r="D256" s="88"/>
      <c r="E256" s="88"/>
      <c r="F256" s="88"/>
      <c r="G256" s="88"/>
      <c r="H256" s="88"/>
      <c r="I256" s="88"/>
      <c r="J256" s="88"/>
      <c r="K256" s="89"/>
    </row>
    <row r="257" spans="1:11" ht="13.5">
      <c r="A257" s="88"/>
      <c r="B257" s="88"/>
      <c r="C257" s="89"/>
      <c r="D257" s="88"/>
      <c r="E257" s="88"/>
      <c r="F257" s="88"/>
      <c r="G257" s="88"/>
      <c r="H257" s="88"/>
      <c r="I257" s="88"/>
      <c r="J257" s="88"/>
      <c r="K257" s="89"/>
    </row>
    <row r="258" spans="1:11" ht="13.5">
      <c r="A258" s="88"/>
      <c r="B258" s="88"/>
      <c r="C258" s="89"/>
      <c r="D258" s="88"/>
      <c r="E258" s="88"/>
      <c r="F258" s="88"/>
      <c r="G258" s="88"/>
      <c r="H258" s="88"/>
      <c r="I258" s="88"/>
      <c r="J258" s="88"/>
      <c r="K258" s="89"/>
    </row>
    <row r="259" spans="1:11" ht="13.5">
      <c r="A259" s="88"/>
      <c r="B259" s="88"/>
      <c r="C259" s="89"/>
      <c r="D259" s="88"/>
      <c r="E259" s="88"/>
      <c r="F259" s="88"/>
      <c r="G259" s="88"/>
      <c r="H259" s="88"/>
      <c r="I259" s="88"/>
      <c r="J259" s="88"/>
      <c r="K259" s="89"/>
    </row>
    <row r="260" spans="1:11" ht="13.5">
      <c r="A260" s="88"/>
      <c r="B260" s="88"/>
      <c r="C260" s="89"/>
      <c r="D260" s="88"/>
      <c r="E260" s="88"/>
      <c r="F260" s="88"/>
      <c r="G260" s="88"/>
      <c r="H260" s="88"/>
      <c r="I260" s="88"/>
      <c r="J260" s="88"/>
      <c r="K260" s="89"/>
    </row>
    <row r="261" spans="1:11" ht="13.5">
      <c r="A261" s="88"/>
      <c r="B261" s="88"/>
      <c r="C261" s="89"/>
      <c r="D261" s="88"/>
      <c r="E261" s="88"/>
      <c r="F261" s="88"/>
      <c r="G261" s="88"/>
      <c r="H261" s="88"/>
      <c r="I261" s="88"/>
      <c r="J261" s="88"/>
      <c r="K261" s="89"/>
    </row>
    <row r="262" spans="1:11" ht="13.5">
      <c r="A262" s="88"/>
      <c r="B262" s="88"/>
      <c r="C262" s="89"/>
      <c r="D262" s="88"/>
      <c r="E262" s="88"/>
      <c r="F262" s="88"/>
      <c r="G262" s="88"/>
      <c r="H262" s="88"/>
      <c r="I262" s="88"/>
      <c r="J262" s="88"/>
      <c r="K262" s="89"/>
    </row>
    <row r="263" spans="1:11" ht="13.5">
      <c r="A263" s="88"/>
      <c r="B263" s="88"/>
      <c r="C263" s="89"/>
      <c r="D263" s="88"/>
      <c r="E263" s="88"/>
      <c r="F263" s="88"/>
      <c r="G263" s="88"/>
      <c r="H263" s="88"/>
      <c r="I263" s="88"/>
      <c r="J263" s="88"/>
      <c r="K263" s="89"/>
    </row>
    <row r="264" spans="1:11" ht="13.5">
      <c r="A264" s="88"/>
      <c r="B264" s="88"/>
      <c r="C264" s="89"/>
      <c r="D264" s="88"/>
      <c r="E264" s="88"/>
      <c r="F264" s="88"/>
      <c r="G264" s="88"/>
      <c r="H264" s="88"/>
      <c r="I264" s="88"/>
      <c r="J264" s="88"/>
      <c r="K264" s="89"/>
    </row>
    <row r="265" spans="1:11" ht="13.5">
      <c r="A265" s="88"/>
      <c r="B265" s="88"/>
      <c r="C265" s="89"/>
      <c r="D265" s="88"/>
      <c r="E265" s="88"/>
      <c r="F265" s="88"/>
      <c r="G265" s="88"/>
      <c r="H265" s="88"/>
      <c r="I265" s="88"/>
      <c r="J265" s="88"/>
      <c r="K265" s="89"/>
    </row>
    <row r="266" spans="1:11" ht="13.5">
      <c r="A266" s="88"/>
      <c r="B266" s="88"/>
      <c r="C266" s="89"/>
      <c r="D266" s="88"/>
      <c r="E266" s="88"/>
      <c r="F266" s="88"/>
      <c r="G266" s="88"/>
      <c r="H266" s="88"/>
      <c r="I266" s="88"/>
      <c r="J266" s="88"/>
      <c r="K266" s="89"/>
    </row>
    <row r="267" spans="1:11" ht="13.5">
      <c r="A267" s="88"/>
      <c r="B267" s="88"/>
      <c r="C267" s="89"/>
      <c r="D267" s="88"/>
      <c r="E267" s="88"/>
      <c r="F267" s="88"/>
      <c r="G267" s="88"/>
      <c r="H267" s="88"/>
      <c r="I267" s="88"/>
      <c r="J267" s="88"/>
      <c r="K267" s="89"/>
    </row>
    <row r="268" spans="1:11" ht="13.5">
      <c r="A268" s="88"/>
      <c r="B268" s="88"/>
      <c r="C268" s="89"/>
      <c r="D268" s="88"/>
      <c r="E268" s="88"/>
      <c r="F268" s="88"/>
      <c r="G268" s="88"/>
      <c r="H268" s="88"/>
      <c r="I268" s="88"/>
      <c r="J268" s="88"/>
      <c r="K268" s="89"/>
    </row>
    <row r="269" spans="1:11" ht="13.5">
      <c r="A269" s="88"/>
      <c r="B269" s="88"/>
      <c r="C269" s="89"/>
      <c r="D269" s="88"/>
      <c r="E269" s="88"/>
      <c r="F269" s="88"/>
      <c r="G269" s="88"/>
      <c r="H269" s="88"/>
      <c r="I269" s="88"/>
      <c r="J269" s="88"/>
      <c r="K269" s="89"/>
    </row>
    <row r="270" spans="1:11" ht="13.5">
      <c r="A270" s="88"/>
      <c r="B270" s="88"/>
      <c r="C270" s="89"/>
      <c r="D270" s="88"/>
      <c r="E270" s="88"/>
      <c r="F270" s="88"/>
      <c r="G270" s="88"/>
      <c r="H270" s="88"/>
      <c r="I270" s="88"/>
      <c r="J270" s="88"/>
      <c r="K270" s="89"/>
    </row>
    <row r="271" spans="1:11" ht="13.5">
      <c r="A271" s="88"/>
      <c r="B271" s="88"/>
      <c r="C271" s="89"/>
      <c r="D271" s="88"/>
      <c r="E271" s="88"/>
      <c r="F271" s="88"/>
      <c r="G271" s="88"/>
      <c r="H271" s="88"/>
      <c r="I271" s="88"/>
      <c r="J271" s="88"/>
      <c r="K271" s="89"/>
    </row>
    <row r="272" spans="1:11" ht="13.5">
      <c r="A272" s="88"/>
      <c r="B272" s="88"/>
      <c r="C272" s="89"/>
      <c r="D272" s="88"/>
      <c r="E272" s="88"/>
      <c r="F272" s="88"/>
      <c r="G272" s="88"/>
      <c r="H272" s="88"/>
      <c r="I272" s="88"/>
      <c r="J272" s="88"/>
      <c r="K272" s="89"/>
    </row>
    <row r="273" spans="1:11" ht="13.5">
      <c r="A273" s="88"/>
      <c r="B273" s="88"/>
      <c r="C273" s="89"/>
      <c r="D273" s="88"/>
      <c r="E273" s="88"/>
      <c r="F273" s="88"/>
      <c r="G273" s="88"/>
      <c r="H273" s="88"/>
      <c r="I273" s="88"/>
      <c r="J273" s="88"/>
      <c r="K273" s="89"/>
    </row>
    <row r="274" spans="1:11" ht="13.5">
      <c r="A274" s="88"/>
      <c r="B274" s="88"/>
      <c r="C274" s="89"/>
      <c r="D274" s="88"/>
      <c r="E274" s="88"/>
      <c r="F274" s="88"/>
      <c r="G274" s="88"/>
      <c r="H274" s="88"/>
      <c r="I274" s="88"/>
      <c r="J274" s="88"/>
      <c r="K274" s="89"/>
    </row>
    <row r="275" spans="1:11" ht="13.5">
      <c r="A275" s="88"/>
      <c r="B275" s="88"/>
      <c r="C275" s="89"/>
      <c r="D275" s="88"/>
      <c r="E275" s="88"/>
      <c r="F275" s="88"/>
      <c r="G275" s="88"/>
      <c r="H275" s="88"/>
      <c r="I275" s="88"/>
      <c r="J275" s="88"/>
      <c r="K275" s="89"/>
    </row>
    <row r="276" spans="1:11" ht="13.5">
      <c r="A276" s="88"/>
      <c r="B276" s="88"/>
      <c r="C276" s="89"/>
      <c r="D276" s="88"/>
      <c r="E276" s="88"/>
      <c r="F276" s="88"/>
      <c r="G276" s="88"/>
      <c r="H276" s="88"/>
      <c r="I276" s="88"/>
      <c r="J276" s="88"/>
      <c r="K276" s="89"/>
    </row>
    <row r="277" spans="1:11" ht="13.5">
      <c r="A277" s="88"/>
      <c r="B277" s="88"/>
      <c r="C277" s="89"/>
      <c r="D277" s="88"/>
      <c r="E277" s="88"/>
      <c r="F277" s="88"/>
      <c r="G277" s="88"/>
      <c r="H277" s="88"/>
      <c r="I277" s="88"/>
      <c r="J277" s="88"/>
      <c r="K277" s="89"/>
    </row>
    <row r="278" spans="1:11" ht="13.5">
      <c r="A278" s="88"/>
      <c r="B278" s="88"/>
      <c r="C278" s="89"/>
      <c r="D278" s="88"/>
      <c r="E278" s="88"/>
      <c r="F278" s="88"/>
      <c r="G278" s="88"/>
      <c r="H278" s="88"/>
      <c r="I278" s="88"/>
      <c r="J278" s="88"/>
      <c r="K278" s="89"/>
    </row>
    <row r="279" spans="1:11" ht="13.5">
      <c r="A279" s="88"/>
      <c r="B279" s="88"/>
      <c r="C279" s="89"/>
      <c r="D279" s="88"/>
      <c r="E279" s="88"/>
      <c r="F279" s="88"/>
      <c r="G279" s="88"/>
      <c r="H279" s="88"/>
      <c r="I279" s="88"/>
      <c r="J279" s="88"/>
      <c r="K279" s="89"/>
    </row>
    <row r="280" spans="1:11" ht="13.5">
      <c r="A280" s="88"/>
      <c r="B280" s="88"/>
      <c r="C280" s="89"/>
      <c r="D280" s="88"/>
      <c r="E280" s="88"/>
      <c r="F280" s="88"/>
      <c r="G280" s="88"/>
      <c r="H280" s="88"/>
      <c r="I280" s="88"/>
      <c r="J280" s="88"/>
      <c r="K280" s="89"/>
    </row>
    <row r="281" spans="1:11" ht="13.5">
      <c r="A281" s="88"/>
      <c r="B281" s="88"/>
      <c r="C281" s="89"/>
      <c r="D281" s="88"/>
      <c r="E281" s="88"/>
      <c r="F281" s="88"/>
      <c r="G281" s="88"/>
      <c r="H281" s="88"/>
      <c r="I281" s="88"/>
      <c r="J281" s="88"/>
      <c r="K281" s="89"/>
    </row>
    <row r="282" spans="1:11" ht="13.5">
      <c r="A282" s="88"/>
      <c r="B282" s="88"/>
      <c r="C282" s="89"/>
      <c r="D282" s="88"/>
      <c r="E282" s="88"/>
      <c r="F282" s="88"/>
      <c r="G282" s="88"/>
      <c r="H282" s="88"/>
      <c r="I282" s="88"/>
      <c r="J282" s="88"/>
      <c r="K282" s="89"/>
    </row>
    <row r="283" spans="1:11" ht="13.5">
      <c r="A283" s="88"/>
      <c r="B283" s="88"/>
      <c r="C283" s="89"/>
      <c r="D283" s="88"/>
      <c r="E283" s="88"/>
      <c r="F283" s="88"/>
      <c r="G283" s="88"/>
      <c r="H283" s="88"/>
      <c r="I283" s="88"/>
      <c r="J283" s="88"/>
      <c r="K283" s="89"/>
    </row>
    <row r="284" spans="1:11" ht="13.5">
      <c r="A284" s="88"/>
      <c r="B284" s="88"/>
      <c r="C284" s="89"/>
      <c r="D284" s="88"/>
      <c r="E284" s="88"/>
      <c r="F284" s="88"/>
      <c r="G284" s="88"/>
      <c r="H284" s="88"/>
      <c r="I284" s="88"/>
      <c r="J284" s="88"/>
      <c r="K284" s="89"/>
    </row>
    <row r="285" spans="1:11" ht="13.5">
      <c r="A285" s="88"/>
      <c r="B285" s="88"/>
      <c r="C285" s="89"/>
      <c r="D285" s="88"/>
      <c r="E285" s="88"/>
      <c r="F285" s="88"/>
      <c r="G285" s="88"/>
      <c r="H285" s="88"/>
      <c r="I285" s="88"/>
      <c r="J285" s="88"/>
      <c r="K285" s="89"/>
    </row>
    <row r="286" spans="1:11" ht="13.5">
      <c r="A286" s="88"/>
      <c r="B286" s="88"/>
      <c r="C286" s="89"/>
      <c r="D286" s="88"/>
      <c r="E286" s="88"/>
      <c r="F286" s="88"/>
      <c r="G286" s="88"/>
      <c r="H286" s="88"/>
      <c r="I286" s="88"/>
      <c r="J286" s="88"/>
      <c r="K286" s="89"/>
    </row>
    <row r="287" spans="1:11" ht="13.5">
      <c r="A287" s="88"/>
      <c r="B287" s="88"/>
      <c r="C287" s="89"/>
      <c r="D287" s="88"/>
      <c r="E287" s="88"/>
      <c r="F287" s="88"/>
      <c r="G287" s="88"/>
      <c r="H287" s="88"/>
      <c r="I287" s="88"/>
      <c r="J287" s="88"/>
      <c r="K287" s="89"/>
    </row>
    <row r="288" spans="1:11" ht="13.5">
      <c r="A288" s="88"/>
      <c r="B288" s="88"/>
      <c r="C288" s="89"/>
      <c r="D288" s="88"/>
      <c r="E288" s="88"/>
      <c r="F288" s="88"/>
      <c r="G288" s="88"/>
      <c r="H288" s="88"/>
      <c r="I288" s="88"/>
      <c r="J288" s="88"/>
      <c r="K288" s="89"/>
    </row>
    <row r="289" spans="1:11" ht="13.5">
      <c r="A289" s="88"/>
      <c r="B289" s="88"/>
      <c r="C289" s="89"/>
      <c r="D289" s="88"/>
      <c r="E289" s="88"/>
      <c r="F289" s="88"/>
      <c r="G289" s="88"/>
      <c r="H289" s="88"/>
      <c r="I289" s="88"/>
      <c r="J289" s="88"/>
      <c r="K289" s="89"/>
    </row>
    <row r="290" spans="1:11" ht="13.5">
      <c r="A290" s="88"/>
      <c r="B290" s="88"/>
      <c r="C290" s="89"/>
      <c r="D290" s="88"/>
      <c r="E290" s="88"/>
      <c r="F290" s="88"/>
      <c r="G290" s="88"/>
      <c r="H290" s="88"/>
      <c r="I290" s="88"/>
      <c r="J290" s="88"/>
      <c r="K290" s="89"/>
    </row>
    <row r="291" spans="1:11" ht="13.5">
      <c r="A291" s="88"/>
      <c r="B291" s="88"/>
      <c r="C291" s="89"/>
      <c r="D291" s="88"/>
      <c r="E291" s="88"/>
      <c r="F291" s="88"/>
      <c r="G291" s="88"/>
      <c r="H291" s="88"/>
      <c r="I291" s="88"/>
      <c r="J291" s="88"/>
      <c r="K291" s="89"/>
    </row>
    <row r="292" spans="1:11" ht="13.5">
      <c r="A292" s="88"/>
      <c r="B292" s="88"/>
      <c r="C292" s="89"/>
      <c r="D292" s="88"/>
      <c r="E292" s="88"/>
      <c r="F292" s="88"/>
      <c r="G292" s="88"/>
      <c r="H292" s="88"/>
      <c r="I292" s="88"/>
      <c r="J292" s="88"/>
      <c r="K292" s="89"/>
    </row>
    <row r="293" spans="1:11" ht="13.5">
      <c r="A293" s="88"/>
      <c r="B293" s="88"/>
      <c r="C293" s="89"/>
      <c r="D293" s="88"/>
      <c r="E293" s="88"/>
      <c r="F293" s="88"/>
      <c r="G293" s="88"/>
      <c r="H293" s="88"/>
      <c r="I293" s="88"/>
      <c r="J293" s="88"/>
      <c r="K293" s="89"/>
    </row>
    <row r="294" spans="1:11" ht="13.5">
      <c r="A294" s="88"/>
      <c r="B294" s="88"/>
      <c r="C294" s="89"/>
      <c r="D294" s="88"/>
      <c r="E294" s="88"/>
      <c r="F294" s="88"/>
      <c r="G294" s="88"/>
      <c r="H294" s="88"/>
      <c r="I294" s="88"/>
      <c r="J294" s="88"/>
      <c r="K294" s="89"/>
    </row>
    <row r="295" spans="1:11" ht="13.5">
      <c r="A295" s="88"/>
      <c r="B295" s="88"/>
      <c r="C295" s="89"/>
      <c r="D295" s="88"/>
      <c r="E295" s="88"/>
      <c r="F295" s="88"/>
      <c r="G295" s="88"/>
      <c r="H295" s="88"/>
      <c r="I295" s="88"/>
      <c r="J295" s="88"/>
      <c r="K295" s="89"/>
    </row>
    <row r="296" spans="1:11" ht="13.5">
      <c r="A296" s="88"/>
      <c r="B296" s="88"/>
      <c r="C296" s="89"/>
      <c r="D296" s="88"/>
      <c r="E296" s="88"/>
      <c r="F296" s="88"/>
      <c r="G296" s="88"/>
      <c r="H296" s="88"/>
      <c r="I296" s="88"/>
      <c r="J296" s="88"/>
      <c r="K296" s="89"/>
    </row>
    <row r="297" spans="1:11" ht="13.5">
      <c r="A297" s="88"/>
      <c r="B297" s="88"/>
      <c r="C297" s="89"/>
      <c r="D297" s="88"/>
      <c r="E297" s="88"/>
      <c r="F297" s="88"/>
      <c r="G297" s="88"/>
      <c r="H297" s="88"/>
      <c r="I297" s="88"/>
      <c r="J297" s="88"/>
      <c r="K297" s="89"/>
    </row>
    <row r="298" spans="1:11" ht="13.5">
      <c r="A298" s="88"/>
      <c r="B298" s="88"/>
      <c r="C298" s="89"/>
      <c r="D298" s="88"/>
      <c r="E298" s="88"/>
      <c r="F298" s="88"/>
      <c r="G298" s="88"/>
      <c r="H298" s="88"/>
      <c r="I298" s="88"/>
      <c r="J298" s="88"/>
      <c r="K298" s="89"/>
    </row>
    <row r="299" spans="1:11" ht="13.5">
      <c r="A299" s="88"/>
      <c r="B299" s="88"/>
      <c r="C299" s="89"/>
      <c r="D299" s="88"/>
      <c r="E299" s="88"/>
      <c r="F299" s="88"/>
      <c r="G299" s="88"/>
      <c r="H299" s="88"/>
      <c r="I299" s="88"/>
      <c r="J299" s="88"/>
      <c r="K299" s="89"/>
    </row>
    <row r="300" spans="1:11" ht="13.5">
      <c r="A300" s="88"/>
      <c r="B300" s="88"/>
      <c r="C300" s="89"/>
      <c r="D300" s="88"/>
      <c r="E300" s="88"/>
      <c r="F300" s="88"/>
      <c r="G300" s="88"/>
      <c r="H300" s="88"/>
      <c r="I300" s="88"/>
      <c r="J300" s="88"/>
      <c r="K300" s="89"/>
    </row>
    <row r="301" spans="1:11" ht="13.5">
      <c r="A301" s="88"/>
      <c r="B301" s="88"/>
      <c r="C301" s="89"/>
      <c r="D301" s="88"/>
      <c r="E301" s="88"/>
      <c r="F301" s="88"/>
      <c r="G301" s="88"/>
      <c r="H301" s="88"/>
      <c r="I301" s="88"/>
      <c r="J301" s="88"/>
      <c r="K301" s="89"/>
    </row>
    <row r="302" spans="1:11" ht="13.5">
      <c r="A302" s="88"/>
      <c r="B302" s="88"/>
      <c r="C302" s="89"/>
      <c r="D302" s="88"/>
      <c r="E302" s="88"/>
      <c r="F302" s="88"/>
      <c r="G302" s="88"/>
      <c r="H302" s="88"/>
      <c r="I302" s="88"/>
      <c r="J302" s="88"/>
      <c r="K302" s="89"/>
    </row>
    <row r="303" spans="1:11" ht="13.5">
      <c r="A303" s="88"/>
      <c r="B303" s="88"/>
      <c r="C303" s="89"/>
      <c r="D303" s="88"/>
      <c r="E303" s="88"/>
      <c r="F303" s="88"/>
      <c r="G303" s="88"/>
      <c r="H303" s="88"/>
      <c r="I303" s="88"/>
      <c r="J303" s="88"/>
      <c r="K303" s="89"/>
    </row>
    <row r="304" spans="1:11" ht="13.5">
      <c r="A304" s="88"/>
      <c r="B304" s="88"/>
      <c r="C304" s="89"/>
      <c r="D304" s="88"/>
      <c r="E304" s="88"/>
      <c r="F304" s="88"/>
      <c r="G304" s="88"/>
      <c r="H304" s="88"/>
      <c r="I304" s="88"/>
      <c r="J304" s="88"/>
      <c r="K304" s="89"/>
    </row>
    <row r="305" spans="1:11" ht="13.5">
      <c r="A305" s="88"/>
      <c r="B305" s="88"/>
      <c r="C305" s="89"/>
      <c r="D305" s="88"/>
      <c r="E305" s="88"/>
      <c r="F305" s="88"/>
      <c r="G305" s="88"/>
      <c r="H305" s="88"/>
      <c r="I305" s="88"/>
      <c r="J305" s="88"/>
      <c r="K305" s="89"/>
    </row>
    <row r="306" spans="1:11" ht="13.5">
      <c r="A306" s="88"/>
      <c r="B306" s="88"/>
      <c r="C306" s="89"/>
      <c r="D306" s="88"/>
      <c r="E306" s="88"/>
      <c r="F306" s="88"/>
      <c r="G306" s="88"/>
      <c r="H306" s="88"/>
      <c r="I306" s="88"/>
      <c r="J306" s="88"/>
      <c r="K306" s="89"/>
    </row>
    <row r="307" spans="1:11" ht="13.5">
      <c r="A307" s="88"/>
      <c r="B307" s="88"/>
      <c r="C307" s="89"/>
      <c r="D307" s="88"/>
      <c r="E307" s="88"/>
      <c r="F307" s="88"/>
      <c r="G307" s="88"/>
      <c r="H307" s="88"/>
      <c r="I307" s="88"/>
      <c r="J307" s="88"/>
      <c r="K307" s="89"/>
    </row>
    <row r="308" spans="1:11" ht="13.5">
      <c r="A308" s="88"/>
      <c r="B308" s="88"/>
      <c r="C308" s="89"/>
      <c r="D308" s="88"/>
      <c r="E308" s="88"/>
      <c r="F308" s="88"/>
      <c r="G308" s="88"/>
      <c r="H308" s="88"/>
      <c r="I308" s="88"/>
      <c r="J308" s="88"/>
      <c r="K308" s="89"/>
    </row>
    <row r="309" spans="1:11" ht="13.5">
      <c r="A309" s="88"/>
      <c r="B309" s="88"/>
      <c r="C309" s="89"/>
      <c r="D309" s="88"/>
      <c r="E309" s="88"/>
      <c r="F309" s="88"/>
      <c r="G309" s="88"/>
      <c r="H309" s="88"/>
      <c r="I309" s="88"/>
      <c r="J309" s="88"/>
      <c r="K309" s="89"/>
    </row>
    <row r="310" spans="1:11" ht="13.5">
      <c r="A310" s="88"/>
      <c r="B310" s="88"/>
      <c r="C310" s="89"/>
      <c r="D310" s="88"/>
      <c r="E310" s="88"/>
      <c r="F310" s="88"/>
      <c r="G310" s="88"/>
      <c r="H310" s="88"/>
      <c r="I310" s="88"/>
      <c r="J310" s="88"/>
      <c r="K310" s="89"/>
    </row>
    <row r="311" spans="1:11" ht="13.5">
      <c r="A311" s="88"/>
      <c r="B311" s="88"/>
      <c r="C311" s="89"/>
      <c r="D311" s="88"/>
      <c r="E311" s="88"/>
      <c r="F311" s="88"/>
      <c r="G311" s="88"/>
      <c r="H311" s="88"/>
      <c r="I311" s="88"/>
      <c r="J311" s="88"/>
      <c r="K311" s="89"/>
    </row>
    <row r="312" spans="1:11" ht="13.5">
      <c r="A312" s="88"/>
      <c r="B312" s="88"/>
      <c r="C312" s="89"/>
      <c r="D312" s="88"/>
      <c r="E312" s="88"/>
      <c r="F312" s="88"/>
      <c r="G312" s="88"/>
      <c r="H312" s="88"/>
      <c r="I312" s="88"/>
      <c r="J312" s="88"/>
      <c r="K312" s="89"/>
    </row>
    <row r="313" spans="1:11" ht="13.5">
      <c r="A313" s="88"/>
      <c r="B313" s="88"/>
      <c r="C313" s="89"/>
      <c r="D313" s="88"/>
      <c r="E313" s="88"/>
      <c r="F313" s="88"/>
      <c r="G313" s="88"/>
      <c r="H313" s="88"/>
      <c r="I313" s="88"/>
      <c r="J313" s="88"/>
      <c r="K313" s="89"/>
    </row>
    <row r="314" spans="1:11" ht="13.5">
      <c r="A314" s="88"/>
      <c r="B314" s="88"/>
      <c r="C314" s="89"/>
      <c r="D314" s="88"/>
      <c r="E314" s="88"/>
      <c r="F314" s="88"/>
      <c r="G314" s="88"/>
      <c r="H314" s="88"/>
      <c r="I314" s="88"/>
      <c r="J314" s="88"/>
      <c r="K314" s="89"/>
    </row>
    <row r="315" spans="1:11" ht="13.5">
      <c r="A315" s="88"/>
      <c r="B315" s="88"/>
      <c r="C315" s="89"/>
      <c r="D315" s="88"/>
      <c r="E315" s="88"/>
      <c r="F315" s="88"/>
      <c r="G315" s="88"/>
      <c r="H315" s="88"/>
      <c r="I315" s="88"/>
      <c r="J315" s="88"/>
      <c r="K315" s="89"/>
    </row>
    <row r="316" spans="1:11" ht="13.5">
      <c r="A316" s="88"/>
      <c r="B316" s="88"/>
      <c r="C316" s="89"/>
      <c r="D316" s="88"/>
      <c r="E316" s="88"/>
      <c r="F316" s="88"/>
      <c r="G316" s="88"/>
      <c r="H316" s="88"/>
      <c r="I316" s="88"/>
      <c r="J316" s="88"/>
      <c r="K316" s="89"/>
    </row>
    <row r="317" spans="1:11" ht="13.5">
      <c r="A317" s="88"/>
      <c r="B317" s="88"/>
      <c r="C317" s="89"/>
      <c r="D317" s="88"/>
      <c r="E317" s="88"/>
      <c r="F317" s="88"/>
      <c r="G317" s="88"/>
      <c r="H317" s="88"/>
      <c r="I317" s="88"/>
      <c r="J317" s="88"/>
      <c r="K317" s="89"/>
    </row>
    <row r="318" spans="1:11" ht="13.5">
      <c r="A318" s="88"/>
      <c r="B318" s="88"/>
      <c r="C318" s="89"/>
      <c r="D318" s="88"/>
      <c r="E318" s="88"/>
      <c r="F318" s="88"/>
      <c r="G318" s="88"/>
      <c r="H318" s="88"/>
      <c r="I318" s="88"/>
      <c r="J318" s="88"/>
      <c r="K318" s="89"/>
    </row>
    <row r="319" spans="1:11" ht="13.5">
      <c r="A319" s="88"/>
      <c r="B319" s="88"/>
      <c r="C319" s="89"/>
      <c r="D319" s="88"/>
      <c r="E319" s="88"/>
      <c r="F319" s="88"/>
      <c r="G319" s="88"/>
      <c r="H319" s="88"/>
      <c r="I319" s="88"/>
      <c r="J319" s="88"/>
      <c r="K319" s="89"/>
    </row>
    <row r="320" spans="1:11" ht="13.5">
      <c r="A320" s="88"/>
      <c r="B320" s="88"/>
      <c r="C320" s="89"/>
      <c r="D320" s="88"/>
      <c r="E320" s="88"/>
      <c r="F320" s="88"/>
      <c r="G320" s="88"/>
      <c r="H320" s="88"/>
      <c r="I320" s="88"/>
      <c r="J320" s="88"/>
      <c r="K320" s="89"/>
    </row>
    <row r="321" spans="1:11" ht="13.5">
      <c r="A321" s="88"/>
      <c r="B321" s="88"/>
      <c r="C321" s="89"/>
      <c r="D321" s="88"/>
      <c r="E321" s="88"/>
      <c r="F321" s="88"/>
      <c r="G321" s="88"/>
      <c r="H321" s="88"/>
      <c r="I321" s="88"/>
      <c r="J321" s="88"/>
      <c r="K321" s="89"/>
    </row>
    <row r="322" spans="1:11" ht="13.5">
      <c r="A322" s="88"/>
      <c r="B322" s="88"/>
      <c r="C322" s="89"/>
      <c r="D322" s="88"/>
      <c r="E322" s="88"/>
      <c r="F322" s="88"/>
      <c r="G322" s="88"/>
      <c r="H322" s="88"/>
      <c r="I322" s="88"/>
      <c r="J322" s="88"/>
      <c r="K322" s="89"/>
    </row>
    <row r="323" spans="1:11" ht="13.5">
      <c r="A323" s="88"/>
      <c r="B323" s="88"/>
      <c r="C323" s="89"/>
      <c r="D323" s="88"/>
      <c r="E323" s="88"/>
      <c r="F323" s="88"/>
      <c r="G323" s="88"/>
      <c r="H323" s="88"/>
      <c r="I323" s="88"/>
      <c r="J323" s="88"/>
      <c r="K323" s="89"/>
    </row>
    <row r="324" spans="1:11" ht="13.5">
      <c r="A324" s="88"/>
      <c r="B324" s="88"/>
      <c r="C324" s="89"/>
      <c r="D324" s="88"/>
      <c r="E324" s="88"/>
      <c r="F324" s="88"/>
      <c r="G324" s="88"/>
      <c r="H324" s="88"/>
      <c r="I324" s="88"/>
      <c r="J324" s="88"/>
      <c r="K324" s="89"/>
    </row>
    <row r="325" spans="1:11" ht="13.5">
      <c r="A325" s="88"/>
      <c r="B325" s="88"/>
      <c r="C325" s="89"/>
      <c r="D325" s="88"/>
      <c r="E325" s="88"/>
      <c r="F325" s="88"/>
      <c r="G325" s="88"/>
      <c r="H325" s="88"/>
      <c r="I325" s="88"/>
      <c r="J325" s="88"/>
      <c r="K325" s="89"/>
    </row>
    <row r="326" spans="1:11" ht="13.5">
      <c r="A326" s="88"/>
      <c r="B326" s="88"/>
      <c r="C326" s="89"/>
      <c r="D326" s="88"/>
      <c r="E326" s="88"/>
      <c r="F326" s="88"/>
      <c r="G326" s="88"/>
      <c r="H326" s="88"/>
      <c r="I326" s="88"/>
      <c r="J326" s="88"/>
      <c r="K326" s="89"/>
    </row>
    <row r="327" spans="1:11" ht="13.5">
      <c r="A327" s="88"/>
      <c r="B327" s="88"/>
      <c r="C327" s="89"/>
      <c r="D327" s="88"/>
      <c r="E327" s="88"/>
      <c r="F327" s="88"/>
      <c r="G327" s="88"/>
      <c r="H327" s="88"/>
      <c r="I327" s="88"/>
      <c r="J327" s="88"/>
      <c r="K327" s="89"/>
    </row>
    <row r="328" spans="1:11" ht="13.5">
      <c r="A328" s="88"/>
      <c r="B328" s="88"/>
      <c r="C328" s="89"/>
      <c r="D328" s="88"/>
      <c r="E328" s="88"/>
      <c r="F328" s="88"/>
      <c r="G328" s="88"/>
      <c r="H328" s="88"/>
      <c r="I328" s="88"/>
      <c r="J328" s="88"/>
      <c r="K328" s="89"/>
    </row>
    <row r="329" spans="1:11" ht="13.5">
      <c r="A329" s="88"/>
      <c r="B329" s="88"/>
      <c r="C329" s="89"/>
      <c r="D329" s="88"/>
      <c r="E329" s="88"/>
      <c r="F329" s="88"/>
      <c r="G329" s="88"/>
      <c r="H329" s="88"/>
      <c r="I329" s="88"/>
      <c r="J329" s="88"/>
      <c r="K329" s="89"/>
    </row>
    <row r="330" spans="1:11" ht="13.5">
      <c r="A330" s="88"/>
      <c r="B330" s="88"/>
      <c r="C330" s="89"/>
      <c r="D330" s="88"/>
      <c r="E330" s="88"/>
      <c r="F330" s="88"/>
      <c r="G330" s="88"/>
      <c r="H330" s="88"/>
      <c r="I330" s="88"/>
      <c r="J330" s="88"/>
      <c r="K330" s="89"/>
    </row>
    <row r="331" spans="1:11" ht="13.5">
      <c r="A331" s="88"/>
      <c r="B331" s="88"/>
      <c r="C331" s="89"/>
      <c r="D331" s="88"/>
      <c r="E331" s="88"/>
      <c r="F331" s="88"/>
      <c r="G331" s="88"/>
      <c r="H331" s="88"/>
      <c r="I331" s="88"/>
      <c r="J331" s="88"/>
      <c r="K331" s="89"/>
    </row>
    <row r="332" spans="1:11" ht="13.5">
      <c r="A332" s="88"/>
      <c r="B332" s="88"/>
      <c r="C332" s="89"/>
      <c r="D332" s="88"/>
      <c r="E332" s="88"/>
      <c r="F332" s="88"/>
      <c r="G332" s="88"/>
      <c r="H332" s="88"/>
      <c r="I332" s="88"/>
      <c r="J332" s="88"/>
      <c r="K332" s="89"/>
    </row>
    <row r="333" spans="1:11" ht="13.5">
      <c r="A333" s="88"/>
      <c r="B333" s="88"/>
      <c r="C333" s="89"/>
      <c r="D333" s="88"/>
      <c r="E333" s="88"/>
      <c r="F333" s="88"/>
      <c r="G333" s="88"/>
      <c r="H333" s="88"/>
      <c r="I333" s="88"/>
      <c r="J333" s="88"/>
      <c r="K333" s="89"/>
    </row>
    <row r="334" spans="1:11" ht="13.5">
      <c r="A334" s="88"/>
      <c r="B334" s="88"/>
      <c r="C334" s="89"/>
      <c r="D334" s="88"/>
      <c r="E334" s="88"/>
      <c r="F334" s="88"/>
      <c r="G334" s="88"/>
      <c r="H334" s="88"/>
      <c r="I334" s="88"/>
      <c r="J334" s="88"/>
      <c r="K334" s="89"/>
    </row>
    <row r="335" spans="1:11" ht="13.5">
      <c r="A335" s="88"/>
      <c r="B335" s="88"/>
      <c r="C335" s="89"/>
      <c r="D335" s="88"/>
      <c r="E335" s="88"/>
      <c r="F335" s="88"/>
      <c r="G335" s="88"/>
      <c r="H335" s="88"/>
      <c r="I335" s="88"/>
      <c r="J335" s="88"/>
      <c r="K335" s="89"/>
    </row>
    <row r="336" spans="1:11" ht="13.5">
      <c r="A336" s="88"/>
      <c r="B336" s="88"/>
      <c r="C336" s="89"/>
      <c r="D336" s="88"/>
      <c r="E336" s="88"/>
      <c r="F336" s="88"/>
      <c r="G336" s="88"/>
      <c r="H336" s="88"/>
      <c r="I336" s="88"/>
      <c r="J336" s="88"/>
      <c r="K336" s="89"/>
    </row>
    <row r="337" spans="1:11" ht="13.5">
      <c r="A337" s="88"/>
      <c r="B337" s="88"/>
      <c r="C337" s="89"/>
      <c r="D337" s="88"/>
      <c r="E337" s="88"/>
      <c r="F337" s="88"/>
      <c r="G337" s="88"/>
      <c r="H337" s="88"/>
      <c r="I337" s="88"/>
      <c r="J337" s="88"/>
      <c r="K337" s="89"/>
    </row>
    <row r="338" spans="1:11" ht="13.5">
      <c r="A338" s="88"/>
      <c r="B338" s="88"/>
      <c r="C338" s="89"/>
      <c r="D338" s="88"/>
      <c r="E338" s="88"/>
      <c r="F338" s="88"/>
      <c r="G338" s="88"/>
      <c r="H338" s="88"/>
      <c r="I338" s="88"/>
      <c r="J338" s="88"/>
      <c r="K338" s="89"/>
    </row>
    <row r="339" spans="1:11" ht="13.5">
      <c r="A339" s="88"/>
      <c r="B339" s="88"/>
      <c r="C339" s="89"/>
      <c r="D339" s="88"/>
      <c r="E339" s="88"/>
      <c r="F339" s="88"/>
      <c r="G339" s="88"/>
      <c r="H339" s="88"/>
      <c r="I339" s="88"/>
      <c r="J339" s="88"/>
      <c r="K339" s="89"/>
    </row>
    <row r="340" spans="1:11" ht="13.5">
      <c r="A340" s="88"/>
      <c r="B340" s="88"/>
      <c r="C340" s="89"/>
      <c r="D340" s="88"/>
      <c r="E340" s="88"/>
      <c r="F340" s="88"/>
      <c r="G340" s="88"/>
      <c r="H340" s="88"/>
      <c r="I340" s="88"/>
      <c r="J340" s="88"/>
      <c r="K340" s="89"/>
    </row>
    <row r="341" spans="1:11" ht="13.5">
      <c r="A341" s="88"/>
      <c r="B341" s="88"/>
      <c r="C341" s="89"/>
      <c r="D341" s="88"/>
      <c r="E341" s="88"/>
      <c r="F341" s="88"/>
      <c r="G341" s="88"/>
      <c r="H341" s="88"/>
      <c r="I341" s="88"/>
      <c r="J341" s="88"/>
      <c r="K341" s="89"/>
    </row>
    <row r="342" spans="1:11" ht="13.5">
      <c r="A342" s="88"/>
      <c r="B342" s="88"/>
      <c r="C342" s="89"/>
      <c r="D342" s="88"/>
      <c r="E342" s="88"/>
      <c r="F342" s="88"/>
      <c r="G342" s="88"/>
      <c r="H342" s="88"/>
      <c r="I342" s="88"/>
      <c r="J342" s="88"/>
      <c r="K342" s="89"/>
    </row>
    <row r="343" spans="1:11" ht="13.5">
      <c r="A343" s="88"/>
      <c r="B343" s="88"/>
      <c r="C343" s="89"/>
      <c r="D343" s="88"/>
      <c r="E343" s="88"/>
      <c r="F343" s="88"/>
      <c r="G343" s="88"/>
      <c r="H343" s="88"/>
      <c r="I343" s="88"/>
      <c r="J343" s="88"/>
      <c r="K343" s="89"/>
    </row>
    <row r="344" spans="1:11" ht="13.5">
      <c r="A344" s="88"/>
      <c r="B344" s="88"/>
      <c r="C344" s="89"/>
      <c r="D344" s="88"/>
      <c r="E344" s="88"/>
      <c r="F344" s="88"/>
      <c r="G344" s="88"/>
      <c r="H344" s="88"/>
      <c r="I344" s="88"/>
      <c r="J344" s="88"/>
      <c r="K344" s="89"/>
    </row>
    <row r="345" spans="1:11" ht="13.5">
      <c r="A345" s="88"/>
      <c r="B345" s="88"/>
      <c r="C345" s="89"/>
      <c r="D345" s="88"/>
      <c r="E345" s="88"/>
      <c r="F345" s="88"/>
      <c r="G345" s="88"/>
      <c r="H345" s="88"/>
      <c r="I345" s="88"/>
      <c r="J345" s="88"/>
      <c r="K345" s="89"/>
    </row>
    <row r="346" spans="1:11" ht="13.5">
      <c r="A346" s="88"/>
      <c r="B346" s="88"/>
      <c r="C346" s="89"/>
      <c r="D346" s="88"/>
      <c r="E346" s="88"/>
      <c r="F346" s="88"/>
      <c r="G346" s="88"/>
      <c r="H346" s="88"/>
      <c r="I346" s="88"/>
      <c r="J346" s="88"/>
      <c r="K346" s="89"/>
    </row>
    <row r="347" spans="1:11" ht="13.5">
      <c r="A347" s="88"/>
      <c r="B347" s="88"/>
      <c r="C347" s="89"/>
      <c r="D347" s="88"/>
      <c r="E347" s="88"/>
      <c r="F347" s="88"/>
      <c r="G347" s="88"/>
      <c r="H347" s="88"/>
      <c r="I347" s="88"/>
      <c r="J347" s="88"/>
      <c r="K347" s="89"/>
    </row>
    <row r="348" spans="1:11" ht="13.5">
      <c r="A348" s="88"/>
      <c r="B348" s="88"/>
      <c r="C348" s="89"/>
      <c r="D348" s="88"/>
      <c r="E348" s="88"/>
      <c r="F348" s="88"/>
      <c r="G348" s="88"/>
      <c r="H348" s="88"/>
      <c r="I348" s="88"/>
      <c r="J348" s="88"/>
      <c r="K348" s="89"/>
    </row>
    <row r="349" spans="1:11" ht="13.5">
      <c r="A349" s="88"/>
      <c r="B349" s="88"/>
      <c r="C349" s="89"/>
      <c r="D349" s="88"/>
      <c r="E349" s="88"/>
      <c r="F349" s="88"/>
      <c r="G349" s="88"/>
      <c r="H349" s="88"/>
      <c r="I349" s="88"/>
      <c r="J349" s="88"/>
      <c r="K349" s="89"/>
    </row>
    <row r="350" spans="1:11" ht="13.5">
      <c r="A350" s="88"/>
      <c r="B350" s="88"/>
      <c r="C350" s="89"/>
      <c r="D350" s="88"/>
      <c r="E350" s="88"/>
      <c r="F350" s="88"/>
      <c r="G350" s="88"/>
      <c r="H350" s="88"/>
      <c r="I350" s="88"/>
      <c r="J350" s="88"/>
      <c r="K350" s="89"/>
    </row>
    <row r="351" spans="1:11" ht="13.5">
      <c r="A351" s="88"/>
      <c r="B351" s="88"/>
      <c r="C351" s="89"/>
      <c r="D351" s="88"/>
      <c r="E351" s="88"/>
      <c r="F351" s="88"/>
      <c r="G351" s="88"/>
      <c r="H351" s="88"/>
      <c r="I351" s="88"/>
      <c r="J351" s="88"/>
      <c r="K351" s="89"/>
    </row>
    <row r="352" spans="1:11" ht="13.5">
      <c r="A352" s="88"/>
      <c r="B352" s="88"/>
      <c r="C352" s="89"/>
      <c r="D352" s="88"/>
      <c r="E352" s="88"/>
      <c r="F352" s="88"/>
      <c r="G352" s="88"/>
      <c r="H352" s="88"/>
      <c r="I352" s="88"/>
      <c r="J352" s="88"/>
      <c r="K352" s="89"/>
    </row>
    <row r="353" spans="1:11" ht="13.5">
      <c r="A353" s="88"/>
      <c r="B353" s="88"/>
      <c r="C353" s="89"/>
      <c r="D353" s="88"/>
      <c r="E353" s="88"/>
      <c r="F353" s="88"/>
      <c r="G353" s="88"/>
      <c r="H353" s="88"/>
      <c r="I353" s="88"/>
      <c r="J353" s="88"/>
      <c r="K353" s="89"/>
    </row>
    <row r="354" spans="1:11" ht="13.5">
      <c r="A354" s="88"/>
      <c r="B354" s="88"/>
      <c r="C354" s="89"/>
      <c r="D354" s="88"/>
      <c r="E354" s="88"/>
      <c r="F354" s="88"/>
      <c r="G354" s="88"/>
      <c r="H354" s="88"/>
      <c r="I354" s="88"/>
      <c r="J354" s="88"/>
      <c r="K354" s="89"/>
    </row>
    <row r="355" spans="1:11" ht="13.5">
      <c r="A355" s="88"/>
      <c r="B355" s="88"/>
      <c r="C355" s="89"/>
      <c r="D355" s="88"/>
      <c r="E355" s="88"/>
      <c r="F355" s="88"/>
      <c r="G355" s="88"/>
      <c r="H355" s="88"/>
      <c r="I355" s="88"/>
      <c r="J355" s="88"/>
      <c r="K355" s="89"/>
    </row>
    <row r="356" spans="1:11" ht="13.5">
      <c r="A356" s="88"/>
      <c r="B356" s="88"/>
      <c r="C356" s="89"/>
      <c r="D356" s="88"/>
      <c r="E356" s="88"/>
      <c r="F356" s="88"/>
      <c r="G356" s="88"/>
      <c r="H356" s="88"/>
      <c r="I356" s="88"/>
      <c r="J356" s="88"/>
      <c r="K356" s="89"/>
    </row>
    <row r="357" spans="1:11" ht="13.5">
      <c r="A357" s="88"/>
      <c r="B357" s="88"/>
      <c r="C357" s="89"/>
      <c r="D357" s="88"/>
      <c r="E357" s="88"/>
      <c r="F357" s="88"/>
      <c r="G357" s="88"/>
      <c r="H357" s="88"/>
      <c r="I357" s="88"/>
      <c r="J357" s="88"/>
      <c r="K357" s="89"/>
    </row>
    <row r="358" spans="1:11" ht="13.5">
      <c r="A358" s="88"/>
      <c r="B358" s="88"/>
      <c r="C358" s="89"/>
      <c r="D358" s="88"/>
      <c r="E358" s="88"/>
      <c r="F358" s="88"/>
      <c r="G358" s="88"/>
      <c r="H358" s="88"/>
      <c r="I358" s="88"/>
      <c r="J358" s="88"/>
      <c r="K358" s="89"/>
    </row>
    <row r="359" spans="1:11" ht="13.5">
      <c r="A359" s="88"/>
      <c r="B359" s="88"/>
      <c r="C359" s="89"/>
      <c r="D359" s="88"/>
      <c r="E359" s="88"/>
      <c r="F359" s="88"/>
      <c r="G359" s="88"/>
      <c r="H359" s="88"/>
      <c r="I359" s="88"/>
      <c r="J359" s="88"/>
      <c r="K359" s="89"/>
    </row>
    <row r="360" spans="1:11" ht="13.5">
      <c r="A360" s="88"/>
      <c r="B360" s="88"/>
      <c r="C360" s="89"/>
      <c r="D360" s="88"/>
      <c r="E360" s="88"/>
      <c r="F360" s="88"/>
      <c r="G360" s="88"/>
      <c r="H360" s="88"/>
      <c r="I360" s="88"/>
      <c r="J360" s="88"/>
      <c r="K360" s="89"/>
    </row>
    <row r="361" spans="1:11" ht="13.5">
      <c r="A361" s="88"/>
      <c r="B361" s="88"/>
      <c r="C361" s="89"/>
      <c r="D361" s="88"/>
      <c r="E361" s="88"/>
      <c r="F361" s="88"/>
      <c r="G361" s="88"/>
      <c r="H361" s="88"/>
      <c r="I361" s="88"/>
      <c r="J361" s="88"/>
      <c r="K361" s="89"/>
    </row>
    <row r="362" spans="1:11" ht="13.5">
      <c r="A362" s="88"/>
      <c r="B362" s="88"/>
      <c r="C362" s="89"/>
      <c r="D362" s="88"/>
      <c r="E362" s="88"/>
      <c r="F362" s="88"/>
      <c r="G362" s="88"/>
      <c r="H362" s="88"/>
      <c r="I362" s="88"/>
      <c r="J362" s="88"/>
      <c r="K362" s="89"/>
    </row>
    <row r="363" spans="1:11" ht="13.5">
      <c r="A363" s="88"/>
      <c r="B363" s="88"/>
      <c r="C363" s="89"/>
      <c r="D363" s="88"/>
      <c r="E363" s="88"/>
      <c r="F363" s="88"/>
      <c r="G363" s="88"/>
      <c r="H363" s="88"/>
      <c r="I363" s="88"/>
      <c r="J363" s="88"/>
      <c r="K363" s="89"/>
    </row>
    <row r="364" spans="1:11" ht="13.5">
      <c r="A364" s="88"/>
      <c r="B364" s="88"/>
      <c r="C364" s="89"/>
      <c r="D364" s="88"/>
      <c r="E364" s="88"/>
      <c r="F364" s="88"/>
      <c r="G364" s="88"/>
      <c r="H364" s="88"/>
      <c r="I364" s="88"/>
      <c r="J364" s="88"/>
      <c r="K364" s="89"/>
    </row>
    <row r="365" spans="1:11" ht="13.5">
      <c r="A365" s="88"/>
      <c r="B365" s="88"/>
      <c r="C365" s="89"/>
      <c r="D365" s="88"/>
      <c r="E365" s="88"/>
      <c r="F365" s="88"/>
      <c r="G365" s="88"/>
      <c r="H365" s="88"/>
      <c r="I365" s="88"/>
      <c r="J365" s="88"/>
      <c r="K365" s="89"/>
    </row>
    <row r="366" spans="1:11" ht="13.5">
      <c r="A366" s="88"/>
      <c r="B366" s="88"/>
      <c r="C366" s="89"/>
      <c r="D366" s="88"/>
      <c r="E366" s="88"/>
      <c r="F366" s="88"/>
      <c r="G366" s="88"/>
      <c r="H366" s="88"/>
      <c r="I366" s="88"/>
      <c r="J366" s="88"/>
      <c r="K366" s="89"/>
    </row>
    <row r="367" spans="1:11" ht="13.5">
      <c r="A367" s="88"/>
      <c r="B367" s="88"/>
      <c r="C367" s="89"/>
      <c r="D367" s="88"/>
      <c r="E367" s="88"/>
      <c r="F367" s="88"/>
      <c r="G367" s="88"/>
      <c r="H367" s="88"/>
      <c r="I367" s="88"/>
      <c r="J367" s="88"/>
      <c r="K367" s="89"/>
    </row>
    <row r="368" spans="1:11" ht="13.5">
      <c r="A368" s="88"/>
      <c r="B368" s="88"/>
      <c r="C368" s="89"/>
      <c r="D368" s="88"/>
      <c r="E368" s="88"/>
      <c r="F368" s="88"/>
      <c r="G368" s="88"/>
      <c r="H368" s="88"/>
      <c r="I368" s="88"/>
      <c r="J368" s="88"/>
      <c r="K368" s="89"/>
    </row>
    <row r="369" spans="1:11" ht="13.5">
      <c r="A369" s="88"/>
      <c r="B369" s="88"/>
      <c r="C369" s="89"/>
      <c r="D369" s="88"/>
      <c r="E369" s="88"/>
      <c r="F369" s="88"/>
      <c r="G369" s="88"/>
      <c r="H369" s="88"/>
      <c r="I369" s="88"/>
      <c r="J369" s="88"/>
      <c r="K369" s="89"/>
    </row>
    <row r="370" spans="1:11" ht="13.5">
      <c r="A370" s="88"/>
      <c r="B370" s="88"/>
      <c r="C370" s="89"/>
      <c r="D370" s="88"/>
      <c r="E370" s="88"/>
      <c r="F370" s="88"/>
      <c r="G370" s="88"/>
      <c r="H370" s="88"/>
      <c r="I370" s="88"/>
      <c r="J370" s="88"/>
      <c r="K370" s="89"/>
    </row>
    <row r="371" spans="1:11" ht="13.5">
      <c r="A371" s="88"/>
      <c r="B371" s="88"/>
      <c r="C371" s="89"/>
      <c r="D371" s="88"/>
      <c r="E371" s="88"/>
      <c r="F371" s="88"/>
      <c r="G371" s="88"/>
      <c r="H371" s="88"/>
      <c r="I371" s="88"/>
      <c r="J371" s="88"/>
      <c r="K371" s="89"/>
    </row>
    <row r="372" spans="1:11" ht="13.5">
      <c r="A372" s="88"/>
      <c r="B372" s="88"/>
      <c r="C372" s="89"/>
      <c r="D372" s="88"/>
      <c r="E372" s="88"/>
      <c r="F372" s="88"/>
      <c r="G372" s="88"/>
      <c r="H372" s="88"/>
      <c r="I372" s="88"/>
      <c r="J372" s="88"/>
      <c r="K372" s="89"/>
    </row>
    <row r="373" spans="1:11" ht="13.5">
      <c r="A373" s="88"/>
      <c r="B373" s="88"/>
      <c r="C373" s="89"/>
      <c r="D373" s="88"/>
      <c r="E373" s="88"/>
      <c r="F373" s="88"/>
      <c r="G373" s="88"/>
      <c r="H373" s="88"/>
      <c r="I373" s="88"/>
      <c r="J373" s="88"/>
      <c r="K373" s="89"/>
    </row>
    <row r="374" spans="1:11" ht="13.5">
      <c r="A374" s="88"/>
      <c r="B374" s="88"/>
      <c r="C374" s="89"/>
      <c r="D374" s="88"/>
      <c r="E374" s="88"/>
      <c r="F374" s="88"/>
      <c r="G374" s="88"/>
      <c r="H374" s="88"/>
      <c r="I374" s="88"/>
      <c r="J374" s="88"/>
      <c r="K374" s="89"/>
    </row>
    <row r="375" spans="1:11" ht="13.5">
      <c r="A375" s="88"/>
      <c r="B375" s="88"/>
      <c r="C375" s="89"/>
      <c r="D375" s="88"/>
      <c r="E375" s="88"/>
      <c r="F375" s="88"/>
      <c r="G375" s="88"/>
      <c r="H375" s="88"/>
      <c r="I375" s="88"/>
      <c r="J375" s="88"/>
      <c r="K375" s="89"/>
    </row>
    <row r="376" spans="1:11" ht="13.5">
      <c r="A376" s="88"/>
      <c r="B376" s="88"/>
      <c r="C376" s="89"/>
      <c r="D376" s="88"/>
      <c r="E376" s="88"/>
      <c r="F376" s="88"/>
      <c r="G376" s="88"/>
      <c r="H376" s="88"/>
      <c r="I376" s="88"/>
      <c r="J376" s="88"/>
      <c r="K376" s="89"/>
    </row>
    <row r="377" spans="1:11" ht="13.5">
      <c r="A377" s="88"/>
      <c r="B377" s="88"/>
      <c r="C377" s="89"/>
      <c r="D377" s="88"/>
      <c r="E377" s="88"/>
      <c r="F377" s="88"/>
      <c r="G377" s="88"/>
      <c r="H377" s="88"/>
      <c r="I377" s="88"/>
      <c r="J377" s="88"/>
      <c r="K377" s="89"/>
    </row>
    <row r="378" spans="1:11" ht="13.5">
      <c r="A378" s="88"/>
      <c r="B378" s="88"/>
      <c r="C378" s="89"/>
      <c r="D378" s="88"/>
      <c r="E378" s="88"/>
      <c r="F378" s="88"/>
      <c r="G378" s="88"/>
      <c r="H378" s="88"/>
      <c r="I378" s="88"/>
      <c r="J378" s="88"/>
      <c r="K378" s="89"/>
    </row>
    <row r="379" spans="1:11" ht="13.5">
      <c r="A379" s="88"/>
      <c r="B379" s="88"/>
      <c r="C379" s="89"/>
      <c r="D379" s="88"/>
      <c r="E379" s="88"/>
      <c r="F379" s="88"/>
      <c r="G379" s="88"/>
      <c r="H379" s="88"/>
      <c r="I379" s="88"/>
      <c r="J379" s="88"/>
      <c r="K379" s="89"/>
    </row>
    <row r="380" spans="1:11" ht="13.5">
      <c r="A380" s="88"/>
      <c r="B380" s="88"/>
      <c r="C380" s="89"/>
      <c r="D380" s="88"/>
      <c r="E380" s="88"/>
      <c r="F380" s="88"/>
      <c r="G380" s="88"/>
      <c r="H380" s="88"/>
      <c r="I380" s="88"/>
      <c r="J380" s="88"/>
      <c r="K380" s="89"/>
    </row>
    <row r="381" spans="1:11" ht="13.5">
      <c r="A381" s="88"/>
      <c r="B381" s="88"/>
      <c r="C381" s="89"/>
      <c r="D381" s="88"/>
      <c r="E381" s="88"/>
      <c r="F381" s="88"/>
      <c r="G381" s="88"/>
      <c r="H381" s="88"/>
      <c r="I381" s="88"/>
      <c r="J381" s="88"/>
      <c r="K381" s="89"/>
    </row>
    <row r="382" spans="1:11" ht="13.5">
      <c r="A382" s="88"/>
      <c r="B382" s="88"/>
      <c r="C382" s="89"/>
      <c r="D382" s="88"/>
      <c r="E382" s="88"/>
      <c r="F382" s="88"/>
      <c r="G382" s="88"/>
      <c r="H382" s="88"/>
      <c r="I382" s="88"/>
      <c r="J382" s="88"/>
      <c r="K382" s="89"/>
    </row>
    <row r="383" spans="1:11" ht="13.5">
      <c r="A383" s="88"/>
      <c r="B383" s="88"/>
      <c r="C383" s="89"/>
      <c r="D383" s="88"/>
      <c r="E383" s="88"/>
      <c r="F383" s="88"/>
      <c r="G383" s="88"/>
      <c r="H383" s="88"/>
      <c r="I383" s="88"/>
      <c r="J383" s="88"/>
      <c r="K383" s="89"/>
    </row>
    <row r="384" spans="1:11" ht="13.5">
      <c r="A384" s="88"/>
      <c r="B384" s="88"/>
      <c r="C384" s="89"/>
      <c r="D384" s="88"/>
      <c r="E384" s="88"/>
      <c r="F384" s="88"/>
      <c r="G384" s="88"/>
      <c r="H384" s="88"/>
      <c r="I384" s="88"/>
      <c r="J384" s="88"/>
      <c r="K384" s="89"/>
    </row>
    <row r="385" spans="1:11" ht="13.5">
      <c r="A385" s="88"/>
      <c r="B385" s="88"/>
      <c r="C385" s="89"/>
      <c r="D385" s="88"/>
      <c r="E385" s="88"/>
      <c r="F385" s="88"/>
      <c r="G385" s="88"/>
      <c r="H385" s="88"/>
      <c r="I385" s="88"/>
      <c r="J385" s="88"/>
      <c r="K385" s="89"/>
    </row>
    <row r="386" spans="1:11" ht="13.5">
      <c r="A386" s="88"/>
      <c r="B386" s="88"/>
      <c r="C386" s="89"/>
      <c r="D386" s="88"/>
      <c r="E386" s="88"/>
      <c r="F386" s="88"/>
      <c r="G386" s="88"/>
      <c r="H386" s="88"/>
      <c r="I386" s="88"/>
      <c r="J386" s="88"/>
      <c r="K386" s="89"/>
    </row>
    <row r="387" spans="1:11" ht="13.5">
      <c r="A387" s="88"/>
      <c r="B387" s="88"/>
      <c r="C387" s="89"/>
      <c r="D387" s="88"/>
      <c r="E387" s="88"/>
      <c r="F387" s="88"/>
      <c r="G387" s="88"/>
      <c r="H387" s="88"/>
      <c r="I387" s="88"/>
      <c r="J387" s="88"/>
      <c r="K387" s="89"/>
    </row>
    <row r="388" spans="1:11" ht="13.5">
      <c r="A388" s="88"/>
      <c r="B388" s="88"/>
      <c r="C388" s="89"/>
      <c r="D388" s="88"/>
      <c r="E388" s="88"/>
      <c r="F388" s="88"/>
      <c r="G388" s="88"/>
      <c r="H388" s="88"/>
      <c r="I388" s="88"/>
      <c r="J388" s="88"/>
      <c r="K388" s="89"/>
    </row>
    <row r="389" spans="1:11" ht="13.5">
      <c r="A389" s="88"/>
      <c r="B389" s="88"/>
      <c r="C389" s="89"/>
      <c r="D389" s="88"/>
      <c r="E389" s="88"/>
      <c r="F389" s="88"/>
      <c r="G389" s="88"/>
      <c r="H389" s="88"/>
      <c r="I389" s="88"/>
      <c r="J389" s="88"/>
      <c r="K389" s="89"/>
    </row>
    <row r="390" spans="1:11" ht="13.5">
      <c r="A390" s="88"/>
      <c r="B390" s="88"/>
      <c r="C390" s="89"/>
      <c r="D390" s="88"/>
      <c r="E390" s="88"/>
      <c r="F390" s="88"/>
      <c r="G390" s="88"/>
      <c r="H390" s="88"/>
      <c r="I390" s="88"/>
      <c r="J390" s="88"/>
      <c r="K390" s="89"/>
    </row>
    <row r="391" spans="1:11" ht="13.5">
      <c r="A391" s="88"/>
      <c r="B391" s="88"/>
      <c r="C391" s="89"/>
      <c r="D391" s="88"/>
      <c r="E391" s="88"/>
      <c r="F391" s="88"/>
      <c r="G391" s="88"/>
      <c r="H391" s="88"/>
      <c r="I391" s="88"/>
      <c r="J391" s="88"/>
      <c r="K391" s="89"/>
    </row>
    <row r="392" spans="1:11" ht="13.5">
      <c r="A392" s="88"/>
      <c r="B392" s="88"/>
      <c r="C392" s="89"/>
      <c r="D392" s="88"/>
      <c r="E392" s="88"/>
      <c r="F392" s="88"/>
      <c r="G392" s="88"/>
      <c r="H392" s="88"/>
      <c r="I392" s="88"/>
      <c r="J392" s="88"/>
      <c r="K392" s="89"/>
    </row>
    <row r="393" spans="1:11" ht="13.5">
      <c r="A393" s="88"/>
      <c r="B393" s="88"/>
      <c r="C393" s="89"/>
      <c r="D393" s="88"/>
      <c r="E393" s="88"/>
      <c r="F393" s="88"/>
      <c r="G393" s="88"/>
      <c r="H393" s="88"/>
      <c r="I393" s="88"/>
      <c r="J393" s="88"/>
      <c r="K393" s="89"/>
    </row>
    <row r="394" spans="1:11" ht="13.5">
      <c r="A394" s="88"/>
      <c r="B394" s="88"/>
      <c r="C394" s="89"/>
      <c r="D394" s="88"/>
      <c r="E394" s="88"/>
      <c r="F394" s="88"/>
      <c r="G394" s="88"/>
      <c r="H394" s="88"/>
      <c r="I394" s="88"/>
      <c r="J394" s="88"/>
      <c r="K394" s="89"/>
    </row>
    <row r="395" spans="1:11" ht="13.5">
      <c r="A395" s="88"/>
      <c r="B395" s="88"/>
      <c r="C395" s="89"/>
      <c r="D395" s="88"/>
      <c r="E395" s="88"/>
      <c r="F395" s="88"/>
      <c r="G395" s="88"/>
      <c r="H395" s="88"/>
      <c r="I395" s="88"/>
      <c r="J395" s="88"/>
      <c r="K395" s="89"/>
    </row>
    <row r="396" spans="1:11" ht="13.5">
      <c r="A396" s="88"/>
      <c r="B396" s="88"/>
      <c r="C396" s="89"/>
      <c r="D396" s="88"/>
      <c r="E396" s="88"/>
      <c r="F396" s="88"/>
      <c r="G396" s="88"/>
      <c r="H396" s="88"/>
      <c r="I396" s="88"/>
      <c r="J396" s="88"/>
      <c r="K396" s="89"/>
    </row>
    <row r="397" spans="1:11" ht="13.5">
      <c r="A397" s="88"/>
      <c r="B397" s="88"/>
      <c r="C397" s="89"/>
      <c r="D397" s="88"/>
      <c r="E397" s="88"/>
      <c r="F397" s="88"/>
      <c r="G397" s="88"/>
      <c r="H397" s="88"/>
      <c r="I397" s="88"/>
      <c r="J397" s="88"/>
      <c r="K397" s="89"/>
    </row>
    <row r="398" spans="1:11" ht="13.5">
      <c r="A398" s="88"/>
      <c r="B398" s="88"/>
      <c r="C398" s="89"/>
      <c r="D398" s="88"/>
      <c r="E398" s="88"/>
      <c r="F398" s="88"/>
      <c r="G398" s="88"/>
      <c r="H398" s="88"/>
      <c r="I398" s="88"/>
      <c r="J398" s="88"/>
      <c r="K398" s="89"/>
    </row>
    <row r="399" spans="1:11" ht="13.5">
      <c r="A399" s="88"/>
      <c r="B399" s="88"/>
      <c r="C399" s="89"/>
      <c r="D399" s="88"/>
      <c r="E399" s="88"/>
      <c r="F399" s="88"/>
      <c r="G399" s="88"/>
      <c r="H399" s="88"/>
      <c r="I399" s="88"/>
      <c r="J399" s="88"/>
      <c r="K399" s="89"/>
    </row>
    <row r="400" spans="1:11" ht="13.5">
      <c r="A400" s="88"/>
      <c r="B400" s="88"/>
      <c r="C400" s="89"/>
      <c r="D400" s="88"/>
      <c r="E400" s="88"/>
      <c r="F400" s="88"/>
      <c r="G400" s="88"/>
      <c r="H400" s="88"/>
      <c r="I400" s="88"/>
      <c r="J400" s="88"/>
      <c r="K400" s="89"/>
    </row>
    <row r="401" spans="1:11" ht="13.5">
      <c r="A401" s="88"/>
      <c r="B401" s="88"/>
      <c r="C401" s="89"/>
      <c r="D401" s="88"/>
      <c r="E401" s="88"/>
      <c r="F401" s="88"/>
      <c r="G401" s="88"/>
      <c r="H401" s="88"/>
      <c r="I401" s="88"/>
      <c r="J401" s="88"/>
      <c r="K401" s="89"/>
    </row>
    <row r="402" spans="1:11" ht="13.5">
      <c r="A402" s="88"/>
      <c r="B402" s="88"/>
      <c r="C402" s="89"/>
      <c r="D402" s="88"/>
      <c r="E402" s="88"/>
      <c r="F402" s="88"/>
      <c r="G402" s="88"/>
      <c r="H402" s="88"/>
      <c r="I402" s="88"/>
      <c r="J402" s="88"/>
      <c r="K402" s="89"/>
    </row>
    <row r="403" spans="1:11" ht="13.5">
      <c r="A403" s="88"/>
      <c r="B403" s="88"/>
      <c r="C403" s="89"/>
      <c r="D403" s="88"/>
      <c r="E403" s="88"/>
      <c r="F403" s="88"/>
      <c r="G403" s="88"/>
      <c r="H403" s="88"/>
      <c r="I403" s="88"/>
      <c r="J403" s="88"/>
      <c r="K403" s="89"/>
    </row>
    <row r="404" spans="1:11" ht="13.5">
      <c r="A404" s="88"/>
      <c r="B404" s="88"/>
      <c r="C404" s="89"/>
      <c r="D404" s="88"/>
      <c r="E404" s="88"/>
      <c r="F404" s="88"/>
      <c r="G404" s="88"/>
      <c r="H404" s="88"/>
      <c r="I404" s="88"/>
      <c r="J404" s="88"/>
      <c r="K404" s="89"/>
    </row>
    <row r="405" spans="1:11" ht="13.5">
      <c r="A405" s="88"/>
      <c r="B405" s="88"/>
      <c r="C405" s="89"/>
      <c r="D405" s="88"/>
      <c r="E405" s="88"/>
      <c r="F405" s="88"/>
      <c r="G405" s="88"/>
      <c r="H405" s="88"/>
      <c r="I405" s="88"/>
      <c r="J405" s="88"/>
      <c r="K405" s="89"/>
    </row>
    <row r="406" spans="1:11" ht="13.5">
      <c r="A406" s="88"/>
      <c r="B406" s="88"/>
      <c r="C406" s="89"/>
      <c r="D406" s="88"/>
      <c r="E406" s="88"/>
      <c r="F406" s="88"/>
      <c r="G406" s="88"/>
      <c r="H406" s="88"/>
      <c r="I406" s="88"/>
      <c r="J406" s="88"/>
      <c r="K406" s="89"/>
    </row>
    <row r="407" spans="1:11" ht="13.5">
      <c r="A407" s="88"/>
      <c r="B407" s="88"/>
      <c r="C407" s="89"/>
      <c r="D407" s="88"/>
      <c r="E407" s="88"/>
      <c r="F407" s="88"/>
      <c r="G407" s="88"/>
      <c r="H407" s="88"/>
      <c r="I407" s="88"/>
      <c r="J407" s="88"/>
      <c r="K407" s="89"/>
    </row>
    <row r="408" spans="1:11" ht="13.5">
      <c r="A408" s="88"/>
      <c r="B408" s="88"/>
      <c r="C408" s="89"/>
      <c r="D408" s="88"/>
      <c r="E408" s="88"/>
      <c r="F408" s="88"/>
      <c r="G408" s="88"/>
      <c r="H408" s="88"/>
      <c r="I408" s="88"/>
      <c r="J408" s="88"/>
      <c r="K408" s="89"/>
    </row>
    <row r="409" spans="1:11" ht="13.5">
      <c r="A409" s="88"/>
      <c r="B409" s="88"/>
      <c r="C409" s="89"/>
      <c r="D409" s="88"/>
      <c r="E409" s="88"/>
      <c r="F409" s="88"/>
      <c r="G409" s="88"/>
      <c r="H409" s="88"/>
      <c r="I409" s="88"/>
      <c r="J409" s="88"/>
      <c r="K409" s="89"/>
    </row>
    <row r="410" spans="1:11" ht="13.5">
      <c r="A410" s="88"/>
      <c r="B410" s="88"/>
      <c r="C410" s="89"/>
      <c r="D410" s="88"/>
      <c r="E410" s="88"/>
      <c r="F410" s="88"/>
      <c r="G410" s="88"/>
      <c r="H410" s="88"/>
      <c r="I410" s="88"/>
      <c r="J410" s="88"/>
      <c r="K410" s="89"/>
    </row>
    <row r="411" spans="1:11" ht="13.5">
      <c r="A411" s="88"/>
      <c r="B411" s="88"/>
      <c r="C411" s="89"/>
      <c r="D411" s="88"/>
      <c r="E411" s="88"/>
      <c r="F411" s="88"/>
      <c r="G411" s="88"/>
      <c r="H411" s="88"/>
      <c r="I411" s="88"/>
      <c r="J411" s="88"/>
      <c r="K411" s="89"/>
    </row>
    <row r="412" spans="1:11" ht="13.5">
      <c r="A412" s="88"/>
      <c r="B412" s="88"/>
      <c r="C412" s="89"/>
      <c r="D412" s="88"/>
      <c r="E412" s="88"/>
      <c r="F412" s="88"/>
      <c r="G412" s="88"/>
      <c r="H412" s="88"/>
      <c r="I412" s="88"/>
      <c r="J412" s="88"/>
      <c r="K412" s="89"/>
    </row>
    <row r="413" spans="1:11" ht="13.5">
      <c r="A413" s="88"/>
      <c r="B413" s="88"/>
      <c r="C413" s="89"/>
      <c r="D413" s="88"/>
      <c r="E413" s="88"/>
      <c r="F413" s="88"/>
      <c r="G413" s="88"/>
      <c r="H413" s="88"/>
      <c r="I413" s="88"/>
      <c r="J413" s="88"/>
      <c r="K413" s="89"/>
    </row>
    <row r="414" spans="1:11" ht="13.5">
      <c r="A414" s="88"/>
      <c r="B414" s="88"/>
      <c r="C414" s="89"/>
      <c r="D414" s="88"/>
      <c r="E414" s="88"/>
      <c r="F414" s="88"/>
      <c r="G414" s="88"/>
      <c r="H414" s="88"/>
      <c r="I414" s="88"/>
      <c r="J414" s="88"/>
      <c r="K414" s="89"/>
    </row>
    <row r="415" spans="1:11" ht="13.5">
      <c r="A415" s="88"/>
      <c r="B415" s="88"/>
      <c r="C415" s="89"/>
      <c r="D415" s="88"/>
      <c r="E415" s="88"/>
      <c r="F415" s="88"/>
      <c r="G415" s="88"/>
      <c r="H415" s="88"/>
      <c r="I415" s="88"/>
      <c r="J415" s="88"/>
      <c r="K415" s="89"/>
    </row>
    <row r="416" spans="1:11" ht="13.5">
      <c r="A416" s="88"/>
      <c r="B416" s="88"/>
      <c r="C416" s="89"/>
      <c r="D416" s="88"/>
      <c r="E416" s="88"/>
      <c r="F416" s="88"/>
      <c r="G416" s="88"/>
      <c r="H416" s="88"/>
      <c r="I416" s="88"/>
      <c r="J416" s="88"/>
      <c r="K416" s="89"/>
    </row>
    <row r="417" spans="1:11" ht="13.5">
      <c r="A417" s="88"/>
      <c r="B417" s="88"/>
      <c r="C417" s="89"/>
      <c r="D417" s="88"/>
      <c r="E417" s="88"/>
      <c r="F417" s="88"/>
      <c r="G417" s="88"/>
      <c r="H417" s="88"/>
      <c r="I417" s="88"/>
      <c r="J417" s="88"/>
      <c r="K417" s="89"/>
    </row>
    <row r="418" spans="1:11" ht="13.5">
      <c r="A418" s="88"/>
      <c r="B418" s="88"/>
      <c r="C418" s="89"/>
      <c r="D418" s="88"/>
      <c r="E418" s="88"/>
      <c r="F418" s="88"/>
      <c r="G418" s="88"/>
      <c r="H418" s="88"/>
      <c r="I418" s="88"/>
      <c r="J418" s="88"/>
      <c r="K418" s="89"/>
    </row>
    <row r="419" spans="1:11" ht="13.5">
      <c r="A419" s="88"/>
      <c r="B419" s="88"/>
      <c r="C419" s="89"/>
      <c r="D419" s="88"/>
      <c r="E419" s="88"/>
      <c r="F419" s="88"/>
      <c r="G419" s="88"/>
      <c r="H419" s="88"/>
      <c r="I419" s="88"/>
      <c r="J419" s="88"/>
      <c r="K419" s="89"/>
    </row>
    <row r="420" spans="1:11" ht="13.5">
      <c r="A420" s="88"/>
      <c r="B420" s="88"/>
      <c r="C420" s="89"/>
      <c r="D420" s="88"/>
      <c r="E420" s="88"/>
      <c r="F420" s="88"/>
      <c r="G420" s="88"/>
      <c r="H420" s="88"/>
      <c r="I420" s="88"/>
      <c r="J420" s="88"/>
      <c r="K420" s="89"/>
    </row>
    <row r="421" spans="1:11" ht="13.5">
      <c r="A421" s="88"/>
      <c r="B421" s="88"/>
      <c r="C421" s="89"/>
      <c r="D421" s="88"/>
      <c r="E421" s="88"/>
      <c r="F421" s="88"/>
      <c r="G421" s="88"/>
      <c r="H421" s="88"/>
      <c r="I421" s="88"/>
      <c r="J421" s="88"/>
      <c r="K421" s="89"/>
    </row>
    <row r="422" spans="1:11" ht="13.5">
      <c r="A422" s="88"/>
      <c r="B422" s="88"/>
      <c r="C422" s="89"/>
      <c r="D422" s="88"/>
      <c r="E422" s="88"/>
      <c r="F422" s="88"/>
      <c r="G422" s="88"/>
      <c r="H422" s="88"/>
      <c r="I422" s="88"/>
      <c r="J422" s="88"/>
      <c r="K422" s="89"/>
    </row>
    <row r="423" spans="1:11" ht="13.5">
      <c r="A423" s="88"/>
      <c r="B423" s="88"/>
      <c r="C423" s="89"/>
      <c r="D423" s="88"/>
      <c r="E423" s="88"/>
      <c r="F423" s="88"/>
      <c r="G423" s="88"/>
      <c r="H423" s="88"/>
      <c r="I423" s="88"/>
      <c r="J423" s="88"/>
      <c r="K423" s="89"/>
    </row>
    <row r="424" spans="1:11" ht="13.5">
      <c r="A424" s="88"/>
      <c r="B424" s="88"/>
      <c r="C424" s="89"/>
      <c r="D424" s="88"/>
      <c r="E424" s="88"/>
      <c r="F424" s="88"/>
      <c r="G424" s="88"/>
      <c r="H424" s="88"/>
      <c r="I424" s="88"/>
      <c r="J424" s="88"/>
      <c r="K424" s="89"/>
    </row>
    <row r="425" spans="1:11" ht="13.5">
      <c r="A425" s="88"/>
      <c r="B425" s="88"/>
      <c r="C425" s="89"/>
      <c r="D425" s="88"/>
      <c r="E425" s="88"/>
      <c r="F425" s="88"/>
      <c r="G425" s="88"/>
      <c r="H425" s="88"/>
      <c r="I425" s="88"/>
      <c r="J425" s="88"/>
      <c r="K425" s="89"/>
    </row>
    <row r="426" spans="1:11" ht="13.5">
      <c r="A426" s="88"/>
      <c r="B426" s="88"/>
      <c r="C426" s="89"/>
      <c r="D426" s="88"/>
      <c r="E426" s="88"/>
      <c r="F426" s="88"/>
      <c r="G426" s="88"/>
      <c r="H426" s="88"/>
      <c r="I426" s="88"/>
      <c r="J426" s="88"/>
      <c r="K426" s="89"/>
    </row>
    <row r="427" spans="1:11" ht="13.5">
      <c r="A427" s="88"/>
      <c r="B427" s="88"/>
      <c r="C427" s="89"/>
      <c r="D427" s="88"/>
      <c r="E427" s="88"/>
      <c r="F427" s="88"/>
      <c r="G427" s="88"/>
      <c r="H427" s="88"/>
      <c r="I427" s="88"/>
      <c r="J427" s="88"/>
      <c r="K427" s="89"/>
    </row>
    <row r="428" spans="1:11" ht="13.5">
      <c r="A428" s="88"/>
      <c r="B428" s="88"/>
      <c r="C428" s="89"/>
      <c r="D428" s="88"/>
      <c r="E428" s="88"/>
      <c r="F428" s="88"/>
      <c r="G428" s="88"/>
      <c r="H428" s="88"/>
      <c r="I428" s="88"/>
      <c r="J428" s="88"/>
      <c r="K428" s="89"/>
    </row>
    <row r="429" spans="1:11" ht="13.5">
      <c r="A429" s="88"/>
      <c r="B429" s="88"/>
      <c r="C429" s="89"/>
      <c r="D429" s="88"/>
      <c r="E429" s="88"/>
      <c r="F429" s="88"/>
      <c r="G429" s="88"/>
      <c r="H429" s="88"/>
      <c r="I429" s="88"/>
      <c r="J429" s="88"/>
      <c r="K429" s="89"/>
    </row>
    <row r="430" spans="1:11" ht="13.5">
      <c r="A430" s="88"/>
      <c r="B430" s="88"/>
      <c r="C430" s="89"/>
      <c r="D430" s="88"/>
      <c r="E430" s="88"/>
      <c r="F430" s="88"/>
      <c r="G430" s="88"/>
      <c r="H430" s="88"/>
      <c r="I430" s="88"/>
      <c r="J430" s="88"/>
      <c r="K430" s="89"/>
    </row>
    <row r="431" spans="1:11" ht="13.5">
      <c r="A431" s="88"/>
      <c r="B431" s="88"/>
      <c r="C431" s="89"/>
      <c r="D431" s="88"/>
      <c r="E431" s="88"/>
      <c r="F431" s="88"/>
      <c r="G431" s="88"/>
      <c r="H431" s="88"/>
      <c r="I431" s="88"/>
      <c r="J431" s="88"/>
      <c r="K431" s="89"/>
    </row>
    <row r="432" spans="1:11" ht="13.5">
      <c r="A432" s="88"/>
      <c r="B432" s="88"/>
      <c r="C432" s="89"/>
      <c r="D432" s="88"/>
      <c r="E432" s="88"/>
      <c r="F432" s="88"/>
      <c r="G432" s="88"/>
      <c r="H432" s="88"/>
      <c r="I432" s="88"/>
      <c r="J432" s="88"/>
      <c r="K432" s="89"/>
    </row>
    <row r="433" spans="1:11" ht="13.5">
      <c r="A433" s="88"/>
      <c r="B433" s="88"/>
      <c r="C433" s="89"/>
      <c r="D433" s="88"/>
      <c r="E433" s="88"/>
      <c r="F433" s="88"/>
      <c r="G433" s="88"/>
      <c r="H433" s="88"/>
      <c r="I433" s="88"/>
      <c r="J433" s="88"/>
      <c r="K433" s="89"/>
    </row>
    <row r="434" spans="1:11" ht="13.5">
      <c r="A434" s="88"/>
      <c r="B434" s="88"/>
      <c r="C434" s="89"/>
      <c r="D434" s="88"/>
      <c r="E434" s="88"/>
      <c r="F434" s="88"/>
      <c r="G434" s="88"/>
      <c r="H434" s="88"/>
      <c r="I434" s="88"/>
      <c r="J434" s="88"/>
      <c r="K434" s="89"/>
    </row>
    <row r="435" spans="1:11" ht="13.5">
      <c r="A435" s="88"/>
      <c r="B435" s="88"/>
      <c r="C435" s="89"/>
      <c r="D435" s="88"/>
      <c r="E435" s="88"/>
      <c r="F435" s="88"/>
      <c r="G435" s="88"/>
      <c r="H435" s="88"/>
      <c r="I435" s="88"/>
      <c r="J435" s="88"/>
      <c r="K435" s="89"/>
    </row>
    <row r="436" spans="1:11" ht="13.5">
      <c r="A436" s="88"/>
      <c r="B436" s="88"/>
      <c r="C436" s="89"/>
      <c r="D436" s="88"/>
      <c r="E436" s="88"/>
      <c r="F436" s="88"/>
      <c r="G436" s="88"/>
      <c r="H436" s="88"/>
      <c r="I436" s="88"/>
      <c r="J436" s="88"/>
      <c r="K436" s="89"/>
    </row>
    <row r="437" spans="1:11" ht="13.5">
      <c r="A437" s="88"/>
      <c r="B437" s="88"/>
      <c r="C437" s="89"/>
      <c r="D437" s="88"/>
      <c r="E437" s="88"/>
      <c r="F437" s="88"/>
      <c r="G437" s="88"/>
      <c r="H437" s="88"/>
      <c r="I437" s="88"/>
      <c r="J437" s="88"/>
      <c r="K437" s="89"/>
    </row>
    <row r="438" spans="1:11" ht="13.5">
      <c r="A438" s="88"/>
      <c r="B438" s="88"/>
      <c r="C438" s="89"/>
      <c r="D438" s="88"/>
      <c r="E438" s="88"/>
      <c r="F438" s="88"/>
      <c r="G438" s="88"/>
      <c r="H438" s="88"/>
      <c r="I438" s="88"/>
      <c r="J438" s="88"/>
      <c r="K438" s="89"/>
    </row>
    <row r="439" spans="1:11" ht="13.5">
      <c r="A439" s="88"/>
      <c r="B439" s="88"/>
      <c r="C439" s="89"/>
      <c r="D439" s="88"/>
      <c r="E439" s="88"/>
      <c r="F439" s="88"/>
      <c r="G439" s="88"/>
      <c r="H439" s="88"/>
      <c r="I439" s="88"/>
      <c r="J439" s="88"/>
      <c r="K439" s="89"/>
    </row>
    <row r="440" spans="1:11" ht="13.5">
      <c r="A440" s="88"/>
      <c r="B440" s="88"/>
      <c r="C440" s="89"/>
      <c r="D440" s="88"/>
      <c r="E440" s="88"/>
      <c r="F440" s="88"/>
      <c r="G440" s="88"/>
      <c r="H440" s="88"/>
      <c r="I440" s="88"/>
      <c r="J440" s="88"/>
      <c r="K440" s="89"/>
    </row>
    <row r="441" spans="1:11" ht="13.5">
      <c r="A441" s="88"/>
      <c r="B441" s="88"/>
      <c r="C441" s="89"/>
      <c r="D441" s="88"/>
      <c r="E441" s="88"/>
      <c r="F441" s="88"/>
      <c r="G441" s="88"/>
      <c r="H441" s="88"/>
      <c r="I441" s="88"/>
      <c r="J441" s="88"/>
      <c r="K441" s="89"/>
    </row>
    <row r="442" spans="1:11" ht="13.5">
      <c r="A442" s="88"/>
      <c r="B442" s="88"/>
      <c r="C442" s="89"/>
      <c r="D442" s="88"/>
      <c r="E442" s="88"/>
      <c r="F442" s="88"/>
      <c r="G442" s="88"/>
      <c r="H442" s="88"/>
      <c r="I442" s="88"/>
      <c r="J442" s="88"/>
      <c r="K442" s="89"/>
    </row>
    <row r="443" spans="1:11" ht="13.5">
      <c r="A443" s="88"/>
      <c r="B443" s="88"/>
      <c r="C443" s="89"/>
      <c r="D443" s="88"/>
      <c r="E443" s="88"/>
      <c r="F443" s="88"/>
      <c r="G443" s="88"/>
      <c r="H443" s="88"/>
      <c r="I443" s="88"/>
      <c r="J443" s="88"/>
      <c r="K443" s="89"/>
    </row>
    <row r="444" spans="1:11" ht="13.5">
      <c r="A444" s="88"/>
      <c r="B444" s="88"/>
      <c r="C444" s="89"/>
      <c r="D444" s="88"/>
      <c r="E444" s="88"/>
      <c r="F444" s="88"/>
      <c r="G444" s="88"/>
      <c r="H444" s="88"/>
      <c r="I444" s="88"/>
      <c r="J444" s="88"/>
      <c r="K444" s="89"/>
    </row>
    <row r="445" spans="1:11" ht="13.5">
      <c r="A445" s="88"/>
      <c r="B445" s="88"/>
      <c r="C445" s="89"/>
      <c r="D445" s="88"/>
      <c r="E445" s="88"/>
      <c r="F445" s="88"/>
      <c r="G445" s="88"/>
      <c r="H445" s="88"/>
      <c r="I445" s="88"/>
      <c r="J445" s="88"/>
      <c r="K445" s="89"/>
    </row>
    <row r="446" spans="1:11" ht="13.5">
      <c r="A446" s="88"/>
      <c r="B446" s="88"/>
      <c r="C446" s="89"/>
      <c r="D446" s="88"/>
      <c r="E446" s="88"/>
      <c r="F446" s="88"/>
      <c r="G446" s="88"/>
      <c r="H446" s="88"/>
      <c r="I446" s="88"/>
      <c r="J446" s="88"/>
      <c r="K446" s="89"/>
    </row>
    <row r="447" spans="1:11" ht="13.5">
      <c r="A447" s="88"/>
      <c r="B447" s="88"/>
      <c r="C447" s="89"/>
      <c r="D447" s="88"/>
      <c r="E447" s="88"/>
      <c r="F447" s="88"/>
      <c r="G447" s="88"/>
      <c r="H447" s="88"/>
      <c r="I447" s="88"/>
      <c r="J447" s="88"/>
      <c r="K447" s="89"/>
    </row>
    <row r="448" spans="1:11" ht="13.5">
      <c r="A448" s="88"/>
      <c r="B448" s="88"/>
      <c r="C448" s="89"/>
      <c r="D448" s="88"/>
      <c r="E448" s="88"/>
      <c r="F448" s="88"/>
      <c r="G448" s="88"/>
      <c r="H448" s="88"/>
      <c r="I448" s="88"/>
      <c r="J448" s="88"/>
      <c r="K448" s="89"/>
    </row>
    <row r="449" spans="1:11" ht="13.5">
      <c r="A449" s="88"/>
      <c r="B449" s="88"/>
      <c r="C449" s="89"/>
      <c r="D449" s="88"/>
      <c r="E449" s="88"/>
      <c r="F449" s="88"/>
      <c r="G449" s="88"/>
      <c r="H449" s="88"/>
      <c r="I449" s="88"/>
      <c r="J449" s="88"/>
      <c r="K449" s="89"/>
    </row>
    <row r="450" spans="1:11" ht="13.5">
      <c r="A450" s="88"/>
      <c r="B450" s="88"/>
      <c r="C450" s="89"/>
      <c r="D450" s="88"/>
      <c r="E450" s="88"/>
      <c r="F450" s="88"/>
      <c r="G450" s="88"/>
      <c r="H450" s="88"/>
      <c r="I450" s="88"/>
      <c r="J450" s="88"/>
      <c r="K450" s="89"/>
    </row>
    <row r="451" spans="1:11" ht="13.5">
      <c r="A451" s="88"/>
      <c r="B451" s="88"/>
      <c r="C451" s="89"/>
      <c r="D451" s="88"/>
      <c r="E451" s="88"/>
      <c r="F451" s="88"/>
      <c r="G451" s="88"/>
      <c r="H451" s="88"/>
      <c r="I451" s="88"/>
      <c r="J451" s="88"/>
      <c r="K451" s="89"/>
    </row>
    <row r="452" spans="1:11" ht="13.5">
      <c r="A452" s="88"/>
      <c r="B452" s="88"/>
      <c r="C452" s="89"/>
      <c r="D452" s="88"/>
      <c r="E452" s="88"/>
      <c r="F452" s="88"/>
      <c r="G452" s="88"/>
      <c r="H452" s="88"/>
      <c r="I452" s="88"/>
      <c r="J452" s="88"/>
      <c r="K452" s="89"/>
    </row>
    <row r="453" spans="1:11" ht="13.5">
      <c r="A453" s="88"/>
      <c r="B453" s="88"/>
      <c r="C453" s="89"/>
      <c r="D453" s="88"/>
      <c r="E453" s="88"/>
      <c r="F453" s="88"/>
      <c r="G453" s="88"/>
      <c r="H453" s="88"/>
      <c r="I453" s="88"/>
      <c r="J453" s="88"/>
      <c r="K453" s="89"/>
    </row>
  </sheetData>
  <sheetProtection/>
  <mergeCells count="7">
    <mergeCell ref="J29:J30"/>
    <mergeCell ref="J3:K3"/>
    <mergeCell ref="J10:K10"/>
    <mergeCell ref="B13:C13"/>
    <mergeCell ref="J25:K25"/>
    <mergeCell ref="B3:C3"/>
    <mergeCell ref="N2:P2"/>
  </mergeCells>
  <hyperlinks>
    <hyperlink ref="B1" r:id="rId1" display="http://www.ne.jp/asahi/lucky/fine/teaching/framepage6.htm 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1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Y35"/>
  <sheetViews>
    <sheetView showZeros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7" width="8.125" style="1" customWidth="1"/>
    <col min="8" max="8" width="7.25390625" style="1" customWidth="1"/>
    <col min="9" max="9" width="4.125" style="1" customWidth="1"/>
    <col min="10" max="15" width="8.125" style="1" customWidth="1"/>
    <col min="16" max="16" width="1.12109375" style="1" customWidth="1"/>
    <col min="17" max="17" width="4.625" style="1" customWidth="1"/>
    <col min="18" max="18" width="4.125" style="1" customWidth="1"/>
    <col min="19" max="19" width="7.75390625" style="1" customWidth="1"/>
    <col min="20" max="24" width="7.25390625" style="1" customWidth="1"/>
    <col min="25" max="25" width="4.25390625" style="1" customWidth="1"/>
    <col min="26" max="26" width="4.125" style="1" customWidth="1"/>
    <col min="27" max="27" width="7.875" style="1" customWidth="1"/>
    <col min="28" max="32" width="7.25390625" style="1" customWidth="1"/>
    <col min="33" max="33" width="1.12109375" style="1" customWidth="1"/>
    <col min="34" max="34" width="5.125" style="4" customWidth="1"/>
    <col min="35" max="35" width="5.50390625" style="4" bestFit="1" customWidth="1"/>
    <col min="36" max="38" width="2.50390625" style="4" bestFit="1" customWidth="1"/>
    <col min="39" max="39" width="5.50390625" style="4" bestFit="1" customWidth="1"/>
    <col min="40" max="40" width="5.75390625" style="4" bestFit="1" customWidth="1"/>
    <col min="41" max="41" width="9.00390625" style="4" customWidth="1"/>
    <col min="42" max="42" width="3.25390625" style="4" customWidth="1"/>
    <col min="43" max="43" width="5.50390625" style="4" bestFit="1" customWidth="1"/>
    <col min="44" max="48" width="2.50390625" style="4" bestFit="1" customWidth="1"/>
    <col min="49" max="49" width="1.12109375" style="4" customWidth="1"/>
    <col min="50" max="77" width="9.00390625" style="4" customWidth="1"/>
    <col min="78" max="16384" width="9.00390625" style="1" customWidth="1"/>
  </cols>
  <sheetData>
    <row r="1" ht="13.5">
      <c r="B1" s="84" t="s">
        <v>166</v>
      </c>
    </row>
    <row r="2" spans="2:11" ht="30" customHeight="1">
      <c r="B2" s="2" t="s">
        <v>0</v>
      </c>
      <c r="C2" s="3">
        <v>1</v>
      </c>
      <c r="J2" s="2" t="s">
        <v>1</v>
      </c>
      <c r="K2" s="3">
        <v>1</v>
      </c>
    </row>
    <row r="3" spans="2:11" ht="30" customHeight="1">
      <c r="B3" s="2" t="s">
        <v>2</v>
      </c>
      <c r="C3" s="3">
        <v>1</v>
      </c>
      <c r="E3" s="2" t="s">
        <v>3</v>
      </c>
      <c r="F3" s="3">
        <v>1</v>
      </c>
      <c r="J3" s="2" t="s">
        <v>4</v>
      </c>
      <c r="K3" s="3">
        <v>1</v>
      </c>
    </row>
    <row r="4" spans="2:11" ht="30" customHeight="1">
      <c r="B4" s="2"/>
      <c r="C4" s="3"/>
      <c r="E4" s="2" t="s">
        <v>5</v>
      </c>
      <c r="F4" s="3">
        <v>1</v>
      </c>
      <c r="J4" s="2" t="s">
        <v>6</v>
      </c>
      <c r="K4" s="3">
        <v>1</v>
      </c>
    </row>
    <row r="5" spans="1:64" ht="13.5">
      <c r="A5" s="5"/>
      <c r="B5" s="6">
        <v>2007</v>
      </c>
      <c r="C5" s="5"/>
      <c r="D5" s="5"/>
      <c r="E5" s="5"/>
      <c r="F5" s="5"/>
      <c r="G5" s="5"/>
      <c r="H5" s="5"/>
      <c r="I5" s="5"/>
      <c r="J5" s="6">
        <v>2007</v>
      </c>
      <c r="K5" s="7"/>
      <c r="L5" s="7"/>
      <c r="M5" s="8"/>
      <c r="N5" s="8"/>
      <c r="O5" s="8"/>
      <c r="P5" s="9"/>
      <c r="Q5" s="9"/>
      <c r="R5" s="9"/>
      <c r="S5" s="10">
        <v>2007</v>
      </c>
      <c r="T5" s="9" t="b">
        <v>1</v>
      </c>
      <c r="V5" s="9"/>
      <c r="W5" s="9"/>
      <c r="X5" s="9"/>
      <c r="Y5" s="9"/>
      <c r="Z5" s="9"/>
      <c r="AA5" s="10">
        <v>2007</v>
      </c>
      <c r="AB5" s="9" t="b">
        <v>1</v>
      </c>
      <c r="AC5" s="9"/>
      <c r="AD5" s="11"/>
      <c r="AE5" s="11"/>
      <c r="AF5" s="11"/>
      <c r="AG5" s="9"/>
      <c r="AH5" s="12"/>
      <c r="AI5" s="13">
        <v>2007</v>
      </c>
      <c r="AJ5" s="12"/>
      <c r="AK5" s="12"/>
      <c r="AL5" s="12"/>
      <c r="AM5" s="12"/>
      <c r="AN5" s="12"/>
      <c r="AO5" s="12"/>
      <c r="AP5" s="12"/>
      <c r="AQ5" s="13">
        <v>2007</v>
      </c>
      <c r="AR5" s="12"/>
      <c r="AS5" s="12"/>
      <c r="AT5" s="14"/>
      <c r="AU5" s="14"/>
      <c r="AV5" s="14"/>
      <c r="AX5" s="12"/>
      <c r="AY5" s="13">
        <v>2007</v>
      </c>
      <c r="AZ5" s="12"/>
      <c r="BA5" s="12"/>
      <c r="BB5" s="12"/>
      <c r="BC5" s="12"/>
      <c r="BD5" s="12"/>
      <c r="BE5" s="12"/>
      <c r="BF5" s="12"/>
      <c r="BG5" s="13">
        <v>2007</v>
      </c>
      <c r="BH5" s="12"/>
      <c r="BI5" s="12"/>
      <c r="BJ5" s="14"/>
      <c r="BK5" s="14"/>
      <c r="BL5" s="14"/>
    </row>
    <row r="6" spans="1:64" ht="13.5">
      <c r="A6" s="56" t="s">
        <v>7</v>
      </c>
      <c r="B6" s="56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4"/>
      <c r="I6" s="58" t="s">
        <v>8</v>
      </c>
      <c r="J6" s="58"/>
      <c r="K6" s="57">
        <v>1</v>
      </c>
      <c r="L6" s="57">
        <v>2</v>
      </c>
      <c r="M6" s="59">
        <v>3</v>
      </c>
      <c r="N6" s="57">
        <v>4</v>
      </c>
      <c r="O6" s="59">
        <v>5</v>
      </c>
      <c r="P6" s="9"/>
      <c r="Q6" s="9"/>
      <c r="R6" s="19" t="s">
        <v>7</v>
      </c>
      <c r="S6" s="19"/>
      <c r="T6" s="20">
        <v>1</v>
      </c>
      <c r="U6" s="20">
        <v>2</v>
      </c>
      <c r="V6" s="20">
        <v>3</v>
      </c>
      <c r="W6" s="20">
        <v>4</v>
      </c>
      <c r="X6" s="20">
        <v>5</v>
      </c>
      <c r="Y6" s="9"/>
      <c r="Z6" s="21" t="s">
        <v>8</v>
      </c>
      <c r="AA6" s="21"/>
      <c r="AB6" s="20">
        <v>1</v>
      </c>
      <c r="AC6" s="20">
        <v>2</v>
      </c>
      <c r="AD6" s="22">
        <v>3</v>
      </c>
      <c r="AE6" s="20">
        <v>4</v>
      </c>
      <c r="AF6" s="22">
        <v>5</v>
      </c>
      <c r="AG6" s="9"/>
      <c r="AH6" s="23" t="s">
        <v>7</v>
      </c>
      <c r="AI6" s="23"/>
      <c r="AJ6" s="24">
        <v>1</v>
      </c>
      <c r="AK6" s="24">
        <v>2</v>
      </c>
      <c r="AL6" s="24">
        <v>3</v>
      </c>
      <c r="AM6" s="24">
        <v>4</v>
      </c>
      <c r="AN6" s="24">
        <v>5</v>
      </c>
      <c r="AO6" s="12"/>
      <c r="AP6" s="23" t="s">
        <v>8</v>
      </c>
      <c r="AQ6" s="23"/>
      <c r="AR6" s="24">
        <v>1</v>
      </c>
      <c r="AS6" s="24">
        <v>2</v>
      </c>
      <c r="AT6" s="25">
        <v>3</v>
      </c>
      <c r="AU6" s="24">
        <v>4</v>
      </c>
      <c r="AV6" s="25">
        <v>5</v>
      </c>
      <c r="AX6" s="23" t="s">
        <v>7</v>
      </c>
      <c r="AY6" s="23"/>
      <c r="AZ6" s="24">
        <v>1</v>
      </c>
      <c r="BA6" s="24">
        <v>2</v>
      </c>
      <c r="BB6" s="24">
        <v>3</v>
      </c>
      <c r="BC6" s="24">
        <v>4</v>
      </c>
      <c r="BD6" s="24">
        <v>5</v>
      </c>
      <c r="BE6" s="12"/>
      <c r="BF6" s="23" t="s">
        <v>8</v>
      </c>
      <c r="BG6" s="23"/>
      <c r="BH6" s="24">
        <v>1</v>
      </c>
      <c r="BI6" s="24">
        <v>2</v>
      </c>
      <c r="BJ6" s="25">
        <v>3</v>
      </c>
      <c r="BK6" s="24">
        <v>4</v>
      </c>
      <c r="BL6" s="25">
        <v>5</v>
      </c>
    </row>
    <row r="7" spans="1:64" ht="13.5">
      <c r="A7" s="60"/>
      <c r="B7" s="61" t="str">
        <f aca="true" t="shared" si="0" ref="B7:G7">IF(S7&lt;=$C$2,"",AY7)</f>
        <v>米</v>
      </c>
      <c r="C7" s="57" t="str">
        <f t="shared" si="0"/>
        <v>新潟</v>
      </c>
      <c r="D7" s="57" t="str">
        <f t="shared" si="0"/>
        <v>北海道</v>
      </c>
      <c r="E7" s="57" t="str">
        <f t="shared" si="0"/>
        <v>秋田</v>
      </c>
      <c r="F7" s="16" t="str">
        <f t="shared" si="0"/>
        <v>福島</v>
      </c>
      <c r="G7" s="16" t="str">
        <f t="shared" si="0"/>
        <v>山形</v>
      </c>
      <c r="H7" s="54"/>
      <c r="I7" s="57">
        <v>1</v>
      </c>
      <c r="J7" s="61" t="str">
        <f aca="true" t="shared" si="1" ref="J7:O7">IF(AA7&lt;=$K$2,"",BG7)</f>
        <v>茶</v>
      </c>
      <c r="K7" s="57" t="str">
        <f t="shared" si="1"/>
        <v>静岡</v>
      </c>
      <c r="L7" s="57" t="str">
        <f t="shared" si="1"/>
        <v>鹿児島</v>
      </c>
      <c r="M7" s="57">
        <f t="shared" si="1"/>
      </c>
      <c r="N7" s="57" t="str">
        <f t="shared" si="1"/>
        <v>宮崎</v>
      </c>
      <c r="O7" s="57" t="str">
        <f t="shared" si="1"/>
        <v>京都</v>
      </c>
      <c r="P7" s="9"/>
      <c r="Q7" s="9"/>
      <c r="R7" s="20"/>
      <c r="S7" s="27">
        <f aca="true" t="shared" si="2" ref="S7:S14">IF($T$5=TRUE,RANK(AI7,$AI$7:$AN$14),AY7)</f>
        <v>15</v>
      </c>
      <c r="T7" s="20">
        <f>IF($T$5=TRUE,RANK(AJ7,$AI$7:$AN$14),RANK(AJ7,$AJ$7:$AN$14))</f>
        <v>10</v>
      </c>
      <c r="U7" s="20">
        <f>IF($T$5=TRUE,RANK(AK7,$AI$7:$AN$14),RANK(AK7,$AJ$7:$AN$14))</f>
        <v>18</v>
      </c>
      <c r="V7" s="20">
        <f>IF($T$5=TRUE,RANK(AL7,$AI$7:$AN$14),RANK(AL7,$AJ$7:$AN$14))</f>
        <v>19</v>
      </c>
      <c r="W7" s="20">
        <f>IF($T$5=TRUE,RANK(AM7,$AI$7:$AN$14),RANK(AM7,$AJ$7:$AN$14))</f>
        <v>14</v>
      </c>
      <c r="X7" s="20">
        <f>IF($T$5=TRUE,RANK(AN7,$AI$7:$AN$14),RANK(AN7,$AJ$7:$AN$14))</f>
        <v>4</v>
      </c>
      <c r="Y7" s="9"/>
      <c r="Z7" s="20">
        <v>1</v>
      </c>
      <c r="AA7" s="27">
        <f>IF($AB$5=TRUE,RANK(AQ7,$AQ$7:$AV$11),BG7)</f>
        <v>6</v>
      </c>
      <c r="AB7" s="20">
        <f>IF($AB$5=TRUE,RANK(AR7,$AQ$7:$AV$11),RANK(AR7,$AR$7:$AV$11))</f>
        <v>13</v>
      </c>
      <c r="AC7" s="20">
        <f>IF($AB$5=TRUE,RANK(AS7,$AQ$7:$AV$11),RANK(AS7,$AR$7:$AV$11))</f>
        <v>15</v>
      </c>
      <c r="AD7" s="20">
        <f>IF($AB$5=TRUE,RANK(AT7,$AQ$7:$AV$11),RANK(AT7,$AR$7:$AV$11))</f>
        <v>1</v>
      </c>
      <c r="AE7" s="20">
        <f>IF($AB$5=TRUE,RANK(AU7,$AQ$7:$AV$11),RANK(AU7,$AR$7:$AV$11))</f>
        <v>4</v>
      </c>
      <c r="AF7" s="20">
        <f>IF($AB$5=TRUE,RANK(AV7,$AQ$7:$AV$11),RANK(AV7,$AR$7:$AV$11))</f>
        <v>14</v>
      </c>
      <c r="AG7" s="9"/>
      <c r="AH7" s="24"/>
      <c r="AI7" s="28">
        <f aca="true" ca="1" t="shared" si="3" ref="AI7:AN7">RAND()</f>
        <v>0.349291132973085</v>
      </c>
      <c r="AJ7" s="24">
        <f ca="1" t="shared" si="3"/>
        <v>0.5995439286678403</v>
      </c>
      <c r="AK7" s="24">
        <f ca="1" t="shared" si="3"/>
        <v>0.3322504468600016</v>
      </c>
      <c r="AL7" s="24">
        <f ca="1" t="shared" si="3"/>
        <v>0.24296561207573864</v>
      </c>
      <c r="AM7" s="24">
        <f ca="1" t="shared" si="3"/>
        <v>0.37660319582913493</v>
      </c>
      <c r="AN7" s="24">
        <f ca="1" t="shared" si="3"/>
        <v>0.8313132379341386</v>
      </c>
      <c r="AO7" s="12"/>
      <c r="AP7" s="24">
        <v>1</v>
      </c>
      <c r="AQ7" s="28">
        <f aca="true" ca="1" t="shared" si="4" ref="AQ7:AV7">RAND()</f>
        <v>0.2938586271483683</v>
      </c>
      <c r="AR7" s="24">
        <f ca="1" t="shared" si="4"/>
        <v>0.19690422412508424</v>
      </c>
      <c r="AS7" s="24">
        <f ca="1" t="shared" si="4"/>
        <v>0.007712132452294851</v>
      </c>
      <c r="AT7" s="24">
        <f ca="1" t="shared" si="4"/>
        <v>0.9521798139877307</v>
      </c>
      <c r="AU7" s="24">
        <f ca="1" t="shared" si="4"/>
        <v>0.5692801735028219</v>
      </c>
      <c r="AV7" s="24">
        <f ca="1" t="shared" si="4"/>
        <v>0.11191097121383731</v>
      </c>
      <c r="AX7" s="24"/>
      <c r="AY7" s="28" t="s">
        <v>9</v>
      </c>
      <c r="AZ7" s="24" t="s">
        <v>10</v>
      </c>
      <c r="BA7" s="24" t="s">
        <v>11</v>
      </c>
      <c r="BB7" s="24" t="s">
        <v>12</v>
      </c>
      <c r="BC7" s="24" t="s">
        <v>13</v>
      </c>
      <c r="BD7" s="24" t="s">
        <v>14</v>
      </c>
      <c r="BE7" s="12"/>
      <c r="BF7" s="24">
        <v>1</v>
      </c>
      <c r="BG7" s="28" t="s">
        <v>15</v>
      </c>
      <c r="BH7" s="24" t="s">
        <v>16</v>
      </c>
      <c r="BI7" s="24" t="s">
        <v>17</v>
      </c>
      <c r="BJ7" s="24" t="s">
        <v>18</v>
      </c>
      <c r="BK7" s="24" t="s">
        <v>19</v>
      </c>
      <c r="BL7" s="24" t="s">
        <v>20</v>
      </c>
    </row>
    <row r="8" spans="1:64" ht="13.5">
      <c r="A8" s="60"/>
      <c r="B8" s="61" t="str">
        <f aca="true" t="shared" si="5" ref="B8:E9">IF(S8&lt;=$C$2,"",AY8)</f>
        <v>大　豆</v>
      </c>
      <c r="C8" s="57" t="str">
        <f t="shared" si="5"/>
        <v>北海道</v>
      </c>
      <c r="D8" s="57" t="str">
        <f t="shared" si="5"/>
        <v>佐賀</v>
      </c>
      <c r="E8" s="57" t="str">
        <f t="shared" si="5"/>
        <v>宮城</v>
      </c>
      <c r="F8" s="60" t="str">
        <f aca="true" t="shared" si="6" ref="F8:G14">BC8</f>
        <v>福岡</v>
      </c>
      <c r="G8" s="60" t="str">
        <f t="shared" si="6"/>
        <v>秋田</v>
      </c>
      <c r="H8" s="54"/>
      <c r="I8" s="57">
        <v>2</v>
      </c>
      <c r="J8" s="61" t="str">
        <f aca="true" t="shared" si="7" ref="J8:K11">IF(AA8&lt;=$K$2,"",BG8)</f>
        <v>てんさい</v>
      </c>
      <c r="K8" s="57" t="str">
        <f t="shared" si="7"/>
        <v>北海道</v>
      </c>
      <c r="L8" s="62"/>
      <c r="M8" s="62"/>
      <c r="N8" s="54"/>
      <c r="O8" s="54"/>
      <c r="P8" s="9"/>
      <c r="Q8" s="9"/>
      <c r="R8" s="20"/>
      <c r="S8" s="27">
        <f t="shared" si="2"/>
        <v>11</v>
      </c>
      <c r="T8" s="20">
        <f aca="true" t="shared" si="8" ref="T8:V9">IF($T$5=TRUE,RANK(AJ8,$AI$7:$AN$14),RANK(AJ8,$AJ$7:$AN$14))</f>
        <v>21</v>
      </c>
      <c r="U8" s="20">
        <f t="shared" si="8"/>
        <v>9</v>
      </c>
      <c r="V8" s="20">
        <f t="shared" si="8"/>
        <v>26</v>
      </c>
      <c r="W8" s="20"/>
      <c r="X8" s="20"/>
      <c r="Y8" s="9"/>
      <c r="Z8" s="20">
        <v>2</v>
      </c>
      <c r="AA8" s="27">
        <f>IF($AB$5=TRUE,RANK(AQ8,$AQ$7:$AV$11),BG8)</f>
        <v>7</v>
      </c>
      <c r="AB8" s="20">
        <f>IF($AB$5=TRUE,RANK(AR8,$AQ$7:$AV$11),RANK(AR8,$AR$7:$AV$11))</f>
        <v>11</v>
      </c>
      <c r="AC8" s="30"/>
      <c r="AD8" s="30"/>
      <c r="AE8" s="9"/>
      <c r="AF8" s="9"/>
      <c r="AG8" s="9"/>
      <c r="AH8" s="24"/>
      <c r="AI8" s="28">
        <f aca="true" ca="1" t="shared" si="9" ref="AI8:AL9">RAND()</f>
        <v>0.5386367511750185</v>
      </c>
      <c r="AJ8" s="24">
        <f ca="1" t="shared" si="9"/>
        <v>0.16286028985692802</v>
      </c>
      <c r="AK8" s="24">
        <f ca="1" t="shared" si="9"/>
        <v>0.662233684890084</v>
      </c>
      <c r="AL8" s="24">
        <f ca="1" t="shared" si="9"/>
        <v>0.00834630551546578</v>
      </c>
      <c r="AM8" s="24">
        <v>0</v>
      </c>
      <c r="AN8" s="24">
        <v>0</v>
      </c>
      <c r="AO8" s="12"/>
      <c r="AP8" s="24">
        <v>2</v>
      </c>
      <c r="AQ8" s="28">
        <f aca="true" ca="1" t="shared" si="10" ref="AQ8:AR11">RAND()</f>
        <v>0.2889752910961916</v>
      </c>
      <c r="AR8" s="24">
        <f ca="1" t="shared" si="10"/>
        <v>0.23766085569748485</v>
      </c>
      <c r="AS8" s="31">
        <v>0</v>
      </c>
      <c r="AT8" s="31">
        <v>0</v>
      </c>
      <c r="AU8" s="12">
        <v>0</v>
      </c>
      <c r="AV8" s="12">
        <v>0</v>
      </c>
      <c r="AX8" s="24"/>
      <c r="AY8" s="28" t="s">
        <v>21</v>
      </c>
      <c r="AZ8" s="24" t="s">
        <v>11</v>
      </c>
      <c r="BA8" s="24" t="s">
        <v>22</v>
      </c>
      <c r="BB8" s="24" t="s">
        <v>23</v>
      </c>
      <c r="BC8" s="24" t="s">
        <v>24</v>
      </c>
      <c r="BD8" s="24" t="s">
        <v>12</v>
      </c>
      <c r="BE8" s="12"/>
      <c r="BF8" s="24">
        <v>2</v>
      </c>
      <c r="BG8" s="28" t="s">
        <v>25</v>
      </c>
      <c r="BH8" s="24" t="s">
        <v>26</v>
      </c>
      <c r="BI8" s="31"/>
      <c r="BJ8" s="31"/>
      <c r="BK8" s="12"/>
      <c r="BL8" s="12"/>
    </row>
    <row r="9" spans="1:64" ht="13.5">
      <c r="A9" s="60"/>
      <c r="B9" s="61" t="str">
        <f t="shared" si="5"/>
        <v>小　豆</v>
      </c>
      <c r="C9" s="57" t="str">
        <f t="shared" si="5"/>
        <v>北海道</v>
      </c>
      <c r="D9" s="57" t="str">
        <f t="shared" si="5"/>
        <v>福島</v>
      </c>
      <c r="E9" s="57" t="str">
        <f t="shared" si="5"/>
        <v>青森</v>
      </c>
      <c r="F9" s="60" t="str">
        <f t="shared" si="6"/>
        <v>岩手</v>
      </c>
      <c r="G9" s="60" t="str">
        <f t="shared" si="6"/>
        <v>京都</v>
      </c>
      <c r="H9" s="54"/>
      <c r="I9" s="57">
        <v>3</v>
      </c>
      <c r="J9" s="61" t="str">
        <f t="shared" si="7"/>
        <v>いぐさ</v>
      </c>
      <c r="K9" s="57" t="str">
        <f t="shared" si="7"/>
        <v>熊本</v>
      </c>
      <c r="L9" s="60" t="s">
        <v>24</v>
      </c>
      <c r="M9" s="62"/>
      <c r="N9" s="54"/>
      <c r="O9" s="54"/>
      <c r="P9" s="9"/>
      <c r="Q9" s="9"/>
      <c r="R9" s="20"/>
      <c r="S9" s="27">
        <f t="shared" si="2"/>
        <v>20</v>
      </c>
      <c r="T9" s="20">
        <f t="shared" si="8"/>
        <v>2</v>
      </c>
      <c r="U9" s="20">
        <f t="shared" si="8"/>
        <v>5</v>
      </c>
      <c r="V9" s="20">
        <f t="shared" si="8"/>
        <v>6</v>
      </c>
      <c r="W9" s="20"/>
      <c r="X9" s="20"/>
      <c r="Y9" s="9"/>
      <c r="Z9" s="20">
        <v>3</v>
      </c>
      <c r="AA9" s="27">
        <f>IF($AB$5=TRUE,RANK(AQ9,$AQ$7:$AV$11),BG9)</f>
        <v>8</v>
      </c>
      <c r="AB9" s="20">
        <f>IF($AB$5=TRUE,RANK(AR9,$AQ$7:$AV$11),RANK(AR9,$AR$7:$AV$11))</f>
        <v>9</v>
      </c>
      <c r="AC9" s="20"/>
      <c r="AD9" s="30"/>
      <c r="AE9" s="9"/>
      <c r="AF9" s="9"/>
      <c r="AG9" s="9"/>
      <c r="AH9" s="24"/>
      <c r="AI9" s="28">
        <f ca="1" t="shared" si="9"/>
        <v>0.18039346738942025</v>
      </c>
      <c r="AJ9" s="24">
        <f ca="1" t="shared" si="9"/>
        <v>0.8555702314962541</v>
      </c>
      <c r="AK9" s="24">
        <f ca="1" t="shared" si="9"/>
        <v>0.7665705247115921</v>
      </c>
      <c r="AL9" s="24">
        <f ca="1" t="shared" si="9"/>
        <v>0.7004501925464997</v>
      </c>
      <c r="AM9" s="24">
        <v>0</v>
      </c>
      <c r="AN9" s="24">
        <v>0</v>
      </c>
      <c r="AO9" s="12"/>
      <c r="AP9" s="24">
        <v>3</v>
      </c>
      <c r="AQ9" s="28">
        <f ca="1" t="shared" si="10"/>
        <v>0.27859080499873</v>
      </c>
      <c r="AR9" s="24">
        <f ca="1" t="shared" si="10"/>
        <v>0.25162289252745573</v>
      </c>
      <c r="AS9" s="24">
        <v>0</v>
      </c>
      <c r="AT9" s="31">
        <v>0</v>
      </c>
      <c r="AU9" s="12">
        <v>0</v>
      </c>
      <c r="AV9" s="12">
        <v>0</v>
      </c>
      <c r="AX9" s="24"/>
      <c r="AY9" s="28" t="s">
        <v>27</v>
      </c>
      <c r="AZ9" s="24" t="s">
        <v>11</v>
      </c>
      <c r="BA9" s="24" t="s">
        <v>13</v>
      </c>
      <c r="BB9" s="24" t="s">
        <v>28</v>
      </c>
      <c r="BC9" s="24" t="s">
        <v>29</v>
      </c>
      <c r="BD9" s="24" t="s">
        <v>20</v>
      </c>
      <c r="BE9" s="12"/>
      <c r="BF9" s="24">
        <v>3</v>
      </c>
      <c r="BG9" s="28" t="s">
        <v>30</v>
      </c>
      <c r="BH9" s="24" t="s">
        <v>31</v>
      </c>
      <c r="BI9" s="24" t="s">
        <v>24</v>
      </c>
      <c r="BJ9" s="31"/>
      <c r="BK9" s="12"/>
      <c r="BL9" s="12"/>
    </row>
    <row r="10" spans="1:64" ht="13.5">
      <c r="A10" s="60"/>
      <c r="B10" s="61" t="str">
        <f aca="true" t="shared" si="11" ref="B10:C14">IF(S10&lt;=$C$2,"",AY10)</f>
        <v>いんげん</v>
      </c>
      <c r="C10" s="57" t="str">
        <f t="shared" si="11"/>
        <v>北海道</v>
      </c>
      <c r="D10" s="62">
        <f>BA10</f>
        <v>0</v>
      </c>
      <c r="E10" s="62">
        <f>BB10</f>
        <v>0</v>
      </c>
      <c r="F10" s="62">
        <f t="shared" si="6"/>
        <v>0</v>
      </c>
      <c r="G10" s="62">
        <f t="shared" si="6"/>
        <v>0</v>
      </c>
      <c r="H10" s="54"/>
      <c r="I10" s="57">
        <v>4</v>
      </c>
      <c r="J10" s="63" t="str">
        <f t="shared" si="7"/>
        <v>こんにゃくいも</v>
      </c>
      <c r="K10" s="57" t="str">
        <f t="shared" si="7"/>
        <v>群馬</v>
      </c>
      <c r="L10" s="60" t="s">
        <v>32</v>
      </c>
      <c r="M10" s="62"/>
      <c r="N10" s="54"/>
      <c r="O10" s="54"/>
      <c r="P10" s="9"/>
      <c r="Q10" s="9"/>
      <c r="R10" s="20"/>
      <c r="S10" s="27">
        <f t="shared" si="2"/>
        <v>17</v>
      </c>
      <c r="T10" s="20">
        <f>IF($T$5=TRUE,RANK(AJ10,$AI$7:$AN$14),RANK(AJ10,$AJ$7:$AN$14))</f>
        <v>16</v>
      </c>
      <c r="U10" s="30"/>
      <c r="V10" s="30"/>
      <c r="W10" s="30"/>
      <c r="X10" s="30"/>
      <c r="Y10" s="9"/>
      <c r="Z10" s="20">
        <v>4</v>
      </c>
      <c r="AA10" s="33">
        <f>IF($AB$5=TRUE,RANK(AQ10,$AQ$7:$AV$11),BG10)</f>
        <v>5</v>
      </c>
      <c r="AB10" s="20">
        <f>IF($AB$5=TRUE,RANK(AR10,$AQ$7:$AV$11),RANK(AR10,$AR$7:$AV$11))</f>
        <v>12</v>
      </c>
      <c r="AC10" s="20"/>
      <c r="AD10" s="30"/>
      <c r="AE10" s="9"/>
      <c r="AF10" s="9"/>
      <c r="AG10" s="9"/>
      <c r="AH10" s="24"/>
      <c r="AI10" s="28">
        <f aca="true" ca="1" t="shared" si="12" ref="AI10:AJ14">RAND()</f>
        <v>0.3326679991730659</v>
      </c>
      <c r="AJ10" s="24">
        <f ca="1" t="shared" si="12"/>
        <v>0.3437468786800759</v>
      </c>
      <c r="AK10" s="31">
        <v>0</v>
      </c>
      <c r="AL10" s="31">
        <v>0</v>
      </c>
      <c r="AM10" s="31">
        <v>0</v>
      </c>
      <c r="AN10" s="31">
        <v>0</v>
      </c>
      <c r="AO10" s="12"/>
      <c r="AP10" s="24">
        <v>4</v>
      </c>
      <c r="AQ10" s="28">
        <f ca="1" t="shared" si="10"/>
        <v>0.3997545121427504</v>
      </c>
      <c r="AR10" s="24">
        <f ca="1" t="shared" si="10"/>
        <v>0.20039075395141692</v>
      </c>
      <c r="AS10" s="24">
        <v>0</v>
      </c>
      <c r="AT10" s="31">
        <v>0</v>
      </c>
      <c r="AU10" s="12">
        <v>0</v>
      </c>
      <c r="AV10" s="12">
        <v>0</v>
      </c>
      <c r="AX10" s="24"/>
      <c r="AY10" s="28" t="s">
        <v>33</v>
      </c>
      <c r="AZ10" s="24" t="s">
        <v>11</v>
      </c>
      <c r="BA10" s="31"/>
      <c r="BB10" s="31"/>
      <c r="BC10" s="31"/>
      <c r="BD10" s="31"/>
      <c r="BE10" s="12"/>
      <c r="BF10" s="24">
        <v>4</v>
      </c>
      <c r="BG10" s="28" t="s">
        <v>34</v>
      </c>
      <c r="BH10" s="24" t="s">
        <v>35</v>
      </c>
      <c r="BI10" s="24" t="s">
        <v>32</v>
      </c>
      <c r="BJ10" s="31"/>
      <c r="BK10" s="12"/>
      <c r="BL10" s="12"/>
    </row>
    <row r="11" spans="1:64" ht="13.5">
      <c r="A11" s="60"/>
      <c r="B11" s="61" t="str">
        <f t="shared" si="11"/>
        <v>落花生</v>
      </c>
      <c r="C11" s="57" t="str">
        <f t="shared" si="11"/>
        <v>千葉</v>
      </c>
      <c r="D11" s="57" t="str">
        <f>IF(U11&lt;=$C$2,"",BA11)</f>
        <v>茨城</v>
      </c>
      <c r="E11" s="62">
        <f>BB11</f>
        <v>0</v>
      </c>
      <c r="F11" s="62">
        <f t="shared" si="6"/>
        <v>0</v>
      </c>
      <c r="G11" s="62">
        <f t="shared" si="6"/>
        <v>0</v>
      </c>
      <c r="H11" s="54"/>
      <c r="I11" s="57">
        <v>5</v>
      </c>
      <c r="J11" s="61" t="str">
        <f t="shared" si="7"/>
        <v>さとうきび</v>
      </c>
      <c r="K11" s="57" t="str">
        <f t="shared" si="7"/>
        <v>沖縄</v>
      </c>
      <c r="L11" s="16" t="str">
        <f>IF(AC11&lt;=$K$2,"",BI11)</f>
        <v>鹿児島</v>
      </c>
      <c r="M11" s="62"/>
      <c r="N11" s="54"/>
      <c r="O11" s="54"/>
      <c r="P11" s="9"/>
      <c r="Q11" s="9"/>
      <c r="R11" s="20"/>
      <c r="S11" s="27">
        <f t="shared" si="2"/>
        <v>22</v>
      </c>
      <c r="T11" s="20">
        <f>IF($T$5=TRUE,RANK(AJ11,$AI$7:$AN$14),RANK(AJ11,$AJ$7:$AN$14))</f>
        <v>7</v>
      </c>
      <c r="U11" s="20">
        <f>IF($T$5=TRUE,RANK(AK11,$AI$7:$AN$14),RANK(AK11,$AJ$7:$AN$14))</f>
        <v>13</v>
      </c>
      <c r="V11" s="30"/>
      <c r="W11" s="30"/>
      <c r="X11" s="30"/>
      <c r="Y11" s="9"/>
      <c r="Z11" s="20">
        <v>5</v>
      </c>
      <c r="AA11" s="27">
        <f>IF($AB$5=TRUE,RANK(AQ11,$AQ$7:$AV$11),BG11)</f>
        <v>10</v>
      </c>
      <c r="AB11" s="20">
        <f>IF($AB$5=TRUE,RANK(AR11,$AQ$7:$AV$11),RANK(AR11,$AR$7:$AV$11))</f>
        <v>2</v>
      </c>
      <c r="AC11" s="20">
        <f>IF($AB$5=TRUE,RANK(AS11,$AQ$7:$AV$11),RANK(AS11,$AR$7:$AV$11))</f>
        <v>3</v>
      </c>
      <c r="AD11" s="30"/>
      <c r="AE11" s="9"/>
      <c r="AF11" s="9"/>
      <c r="AG11" s="9" t="e">
        <f>IF(#REF!=TRUE,RANK(AW11,$AQ$7:$AV$11),RANK(AW11,$AR$7:$AV$11))</f>
        <v>#REF!</v>
      </c>
      <c r="AH11" s="24"/>
      <c r="AI11" s="28">
        <f ca="1" t="shared" si="12"/>
        <v>0.14942251702559028</v>
      </c>
      <c r="AJ11" s="24">
        <f ca="1" t="shared" si="12"/>
        <v>0.689866708322185</v>
      </c>
      <c r="AK11" s="24">
        <f ca="1">RAND()</f>
        <v>0.39226943217884624</v>
      </c>
      <c r="AL11" s="31">
        <v>0</v>
      </c>
      <c r="AM11" s="31">
        <v>0</v>
      </c>
      <c r="AN11" s="31">
        <v>0</v>
      </c>
      <c r="AO11" s="12"/>
      <c r="AP11" s="24">
        <v>5</v>
      </c>
      <c r="AQ11" s="28">
        <f ca="1" t="shared" si="10"/>
        <v>0.24892155686559359</v>
      </c>
      <c r="AR11" s="24">
        <f ca="1" t="shared" si="10"/>
        <v>0.869936976994599</v>
      </c>
      <c r="AS11" s="24">
        <f ca="1">RAND()</f>
        <v>0.8623780639571983</v>
      </c>
      <c r="AT11" s="31">
        <v>0</v>
      </c>
      <c r="AU11" s="12">
        <v>0</v>
      </c>
      <c r="AV11" s="12">
        <v>0</v>
      </c>
      <c r="AX11" s="24"/>
      <c r="AY11" s="28" t="s">
        <v>36</v>
      </c>
      <c r="AZ11" s="24" t="s">
        <v>37</v>
      </c>
      <c r="BA11" s="24" t="s">
        <v>38</v>
      </c>
      <c r="BB11" s="31"/>
      <c r="BC11" s="31"/>
      <c r="BD11" s="31"/>
      <c r="BE11" s="12"/>
      <c r="BF11" s="24">
        <v>5</v>
      </c>
      <c r="BG11" s="28" t="s">
        <v>39</v>
      </c>
      <c r="BH11" s="24" t="s">
        <v>40</v>
      </c>
      <c r="BI11" s="24" t="s">
        <v>17</v>
      </c>
      <c r="BJ11" s="31"/>
      <c r="BK11" s="12"/>
      <c r="BL11" s="12"/>
    </row>
    <row r="12" spans="1:64" ht="13.5">
      <c r="A12" s="60"/>
      <c r="B12" s="61" t="str">
        <f t="shared" si="11"/>
        <v>そ　ば</v>
      </c>
      <c r="C12" s="57" t="str">
        <f t="shared" si="11"/>
        <v>北海道</v>
      </c>
      <c r="D12" s="60" t="str">
        <f>BA12</f>
        <v>茨城</v>
      </c>
      <c r="E12" s="60" t="str">
        <f>BB12</f>
        <v>長野</v>
      </c>
      <c r="F12" s="60" t="str">
        <f t="shared" si="6"/>
        <v>山形</v>
      </c>
      <c r="G12" s="60" t="str">
        <f t="shared" si="6"/>
        <v>福井</v>
      </c>
      <c r="H12" s="54"/>
      <c r="I12" s="54"/>
      <c r="J12" s="64">
        <v>2006</v>
      </c>
      <c r="K12" s="54"/>
      <c r="L12" s="54"/>
      <c r="M12" s="54"/>
      <c r="N12" s="54"/>
      <c r="O12" s="54"/>
      <c r="P12" s="9"/>
      <c r="Q12" s="9"/>
      <c r="R12" s="20"/>
      <c r="S12" s="27">
        <f t="shared" si="2"/>
        <v>8</v>
      </c>
      <c r="T12" s="20">
        <f>IF($T$5=TRUE,RANK(AJ12,$AI$7:$AN$14),RANK(AJ12,$AJ$7:$AN$14))</f>
        <v>25</v>
      </c>
      <c r="U12" s="20"/>
      <c r="V12" s="20"/>
      <c r="W12" s="20"/>
      <c r="X12" s="20"/>
      <c r="Y12" s="9"/>
      <c r="Z12" s="9"/>
      <c r="AA12" s="35">
        <v>2006</v>
      </c>
      <c r="AB12" s="9" t="b">
        <v>1</v>
      </c>
      <c r="AC12" s="9"/>
      <c r="AD12" s="9"/>
      <c r="AE12" s="9"/>
      <c r="AF12" s="9"/>
      <c r="AG12" s="9"/>
      <c r="AH12" s="24"/>
      <c r="AI12" s="28">
        <f ca="1" t="shared" si="12"/>
        <v>0.6894204284489682</v>
      </c>
      <c r="AJ12" s="24">
        <f ca="1" t="shared" si="12"/>
        <v>0.009354797316942332</v>
      </c>
      <c r="AK12" s="24">
        <v>0</v>
      </c>
      <c r="AL12" s="24">
        <v>0</v>
      </c>
      <c r="AM12" s="24">
        <v>0</v>
      </c>
      <c r="AN12" s="24">
        <v>0</v>
      </c>
      <c r="AO12" s="12"/>
      <c r="AP12" s="12"/>
      <c r="AQ12" s="13">
        <v>2006</v>
      </c>
      <c r="AR12" s="12"/>
      <c r="AS12" s="12"/>
      <c r="AT12" s="12"/>
      <c r="AU12" s="12"/>
      <c r="AV12" s="12"/>
      <c r="AX12" s="24"/>
      <c r="AY12" s="28" t="s">
        <v>41</v>
      </c>
      <c r="AZ12" s="24" t="s">
        <v>11</v>
      </c>
      <c r="BA12" s="24" t="s">
        <v>38</v>
      </c>
      <c r="BB12" s="24" t="s">
        <v>42</v>
      </c>
      <c r="BC12" s="24" t="s">
        <v>14</v>
      </c>
      <c r="BD12" s="24" t="s">
        <v>43</v>
      </c>
      <c r="BE12" s="12"/>
      <c r="BF12" s="12"/>
      <c r="BG12" s="13">
        <v>2006</v>
      </c>
      <c r="BH12" s="12"/>
      <c r="BI12" s="12"/>
      <c r="BJ12" s="12"/>
      <c r="BK12" s="12"/>
      <c r="BL12" s="12"/>
    </row>
    <row r="13" spans="1:64" ht="13.5">
      <c r="A13" s="60"/>
      <c r="B13" s="61" t="str">
        <f t="shared" si="11"/>
        <v>ばれいしょ</v>
      </c>
      <c r="C13" s="57">
        <f t="shared" si="11"/>
      </c>
      <c r="D13" s="57" t="str">
        <f>IF(U13&lt;=$C$2,"",BA13)</f>
        <v>長崎</v>
      </c>
      <c r="E13" s="60" t="str">
        <f>BB13</f>
        <v>鹿児島</v>
      </c>
      <c r="F13" s="60" t="str">
        <f t="shared" si="6"/>
        <v>茨城</v>
      </c>
      <c r="G13" s="62">
        <f t="shared" si="6"/>
        <v>0</v>
      </c>
      <c r="H13" s="54"/>
      <c r="I13" s="58" t="s">
        <v>44</v>
      </c>
      <c r="J13" s="58"/>
      <c r="K13" s="57">
        <v>1</v>
      </c>
      <c r="L13" s="57">
        <v>2</v>
      </c>
      <c r="M13" s="57">
        <v>3</v>
      </c>
      <c r="N13" s="57">
        <v>4</v>
      </c>
      <c r="O13" s="54"/>
      <c r="P13" s="9"/>
      <c r="Q13" s="9"/>
      <c r="R13" s="20"/>
      <c r="S13" s="27">
        <f t="shared" si="2"/>
        <v>23</v>
      </c>
      <c r="T13" s="20">
        <f>IF($T$5=TRUE,RANK(AJ13,$AI$7:$AN$14),RANK(AJ13,$AJ$7:$AN$14))</f>
        <v>1</v>
      </c>
      <c r="U13" s="20">
        <f>IF($T$5=TRUE,RANK(AK13,$AI$7:$AN$14),RANK(AK13,$AJ$7:$AN$14))</f>
        <v>24</v>
      </c>
      <c r="V13" s="20"/>
      <c r="W13" s="20"/>
      <c r="X13" s="30"/>
      <c r="Y13" s="9"/>
      <c r="Z13" s="21" t="s">
        <v>44</v>
      </c>
      <c r="AA13" s="21"/>
      <c r="AB13" s="20">
        <v>1</v>
      </c>
      <c r="AC13" s="20">
        <v>2</v>
      </c>
      <c r="AD13" s="20">
        <v>3</v>
      </c>
      <c r="AE13" s="20">
        <v>4</v>
      </c>
      <c r="AF13" s="9"/>
      <c r="AG13" s="9"/>
      <c r="AH13" s="24"/>
      <c r="AI13" s="28">
        <f ca="1" t="shared" si="12"/>
        <v>0.08479144969063784</v>
      </c>
      <c r="AJ13" s="24">
        <f ca="1" t="shared" si="12"/>
        <v>0.9481544117542603</v>
      </c>
      <c r="AK13" s="24">
        <f ca="1">RAND()</f>
        <v>0.0358048385903631</v>
      </c>
      <c r="AL13" s="24">
        <v>0</v>
      </c>
      <c r="AM13" s="24">
        <v>0</v>
      </c>
      <c r="AN13" s="31">
        <v>0</v>
      </c>
      <c r="AO13" s="12"/>
      <c r="AP13" s="23" t="s">
        <v>44</v>
      </c>
      <c r="AQ13" s="23"/>
      <c r="AR13" s="24">
        <v>1</v>
      </c>
      <c r="AS13" s="24">
        <v>2</v>
      </c>
      <c r="AT13" s="24">
        <v>3</v>
      </c>
      <c r="AU13" s="24">
        <v>4</v>
      </c>
      <c r="AV13" s="12"/>
      <c r="AX13" s="24"/>
      <c r="AY13" s="28" t="s">
        <v>45</v>
      </c>
      <c r="AZ13" s="24" t="s">
        <v>11</v>
      </c>
      <c r="BA13" s="24" t="s">
        <v>46</v>
      </c>
      <c r="BB13" s="24" t="s">
        <v>17</v>
      </c>
      <c r="BC13" s="24" t="s">
        <v>38</v>
      </c>
      <c r="BD13" s="31"/>
      <c r="BE13" s="12"/>
      <c r="BF13" s="23" t="s">
        <v>44</v>
      </c>
      <c r="BG13" s="23"/>
      <c r="BH13" s="24">
        <v>1</v>
      </c>
      <c r="BI13" s="24">
        <v>2</v>
      </c>
      <c r="BJ13" s="24">
        <v>3</v>
      </c>
      <c r="BK13" s="24">
        <v>4</v>
      </c>
      <c r="BL13" s="12"/>
    </row>
    <row r="14" spans="1:64" ht="13.5">
      <c r="A14" s="60"/>
      <c r="B14" s="61" t="str">
        <f t="shared" si="11"/>
        <v>かんしょ</v>
      </c>
      <c r="C14" s="57" t="str">
        <f t="shared" si="11"/>
        <v>鹿児島</v>
      </c>
      <c r="D14" s="60" t="str">
        <f>BA14</f>
        <v>茨城</v>
      </c>
      <c r="E14" s="60" t="str">
        <f>BB14</f>
        <v>千葉</v>
      </c>
      <c r="F14" s="60" t="str">
        <f t="shared" si="6"/>
        <v>宮崎</v>
      </c>
      <c r="G14" s="60" t="str">
        <f t="shared" si="6"/>
        <v>徳島</v>
      </c>
      <c r="H14" s="54"/>
      <c r="I14" s="57">
        <v>1</v>
      </c>
      <c r="J14" s="61" t="str">
        <f aca="true" t="shared" si="13" ref="J14:J26">IF(AA14&lt;=$K$3,"",BG14)</f>
        <v>だいこん</v>
      </c>
      <c r="K14" s="57" t="str">
        <f aca="true" t="shared" si="14" ref="K14:K26">IF(AB14&lt;=$K$3,"",BH14)</f>
        <v>北海道</v>
      </c>
      <c r="L14" s="57" t="str">
        <f aca="true" t="shared" si="15" ref="L14:L26">IF(AC14&lt;=$K$3,"",BI14)</f>
        <v>千葉</v>
      </c>
      <c r="M14" s="60" t="s">
        <v>28</v>
      </c>
      <c r="N14" s="54"/>
      <c r="O14" s="54"/>
      <c r="P14" s="9"/>
      <c r="Q14" s="9"/>
      <c r="R14" s="20"/>
      <c r="S14" s="27">
        <f t="shared" si="2"/>
        <v>3</v>
      </c>
      <c r="T14" s="20">
        <f>IF($T$5=TRUE,RANK(AJ14,$AI$7:$AN$14),RANK(AJ14,$AJ$7:$AN$14))</f>
        <v>12</v>
      </c>
      <c r="U14" s="20"/>
      <c r="V14" s="20"/>
      <c r="W14" s="20"/>
      <c r="X14" s="20"/>
      <c r="Y14" s="9"/>
      <c r="Z14" s="20">
        <v>1</v>
      </c>
      <c r="AA14" s="27">
        <f aca="true" t="shared" si="16" ref="AA14:AA26">IF($AB$12=TRUE,RANK(AQ14,$AQ$14:$AT$26),BG14)</f>
        <v>21</v>
      </c>
      <c r="AB14" s="20">
        <f aca="true" t="shared" si="17" ref="AB14:AB26">IF($AB$12=TRUE,RANK(AR14,$AQ$14:$AT$26),RANK(AR14,$AR$14:$AT$26))</f>
        <v>45</v>
      </c>
      <c r="AC14" s="20">
        <f aca="true" t="shared" si="18" ref="AC14:AC26">IF($AB$12=TRUE,RANK(AS14,$AQ$14:$AT$26),RANK(AS14,$AR$14:$AT$26))</f>
        <v>15</v>
      </c>
      <c r="AD14" s="20" t="s">
        <v>28</v>
      </c>
      <c r="AE14" s="9"/>
      <c r="AF14" s="9"/>
      <c r="AG14" s="9"/>
      <c r="AH14" s="24"/>
      <c r="AI14" s="28">
        <f ca="1" t="shared" si="12"/>
        <v>0.850646795955978</v>
      </c>
      <c r="AJ14" s="24">
        <f ca="1" t="shared" si="12"/>
        <v>0.413510083660233</v>
      </c>
      <c r="AK14" s="24">
        <v>0</v>
      </c>
      <c r="AL14" s="24">
        <v>0</v>
      </c>
      <c r="AM14" s="24">
        <v>0</v>
      </c>
      <c r="AN14" s="24">
        <v>0</v>
      </c>
      <c r="AO14" s="12"/>
      <c r="AP14" s="24">
        <v>1</v>
      </c>
      <c r="AQ14" s="28">
        <f aca="true" ca="1" t="shared" si="19" ref="AQ14:AS26">RAND()</f>
        <v>0.6262931236444365</v>
      </c>
      <c r="AR14" s="24">
        <f ca="1" t="shared" si="19"/>
        <v>0.036094312010432006</v>
      </c>
      <c r="AS14" s="24">
        <f ca="1" t="shared" si="19"/>
        <v>0.6935652544527298</v>
      </c>
      <c r="AT14" s="24">
        <v>0</v>
      </c>
      <c r="AU14" s="12">
        <v>0</v>
      </c>
      <c r="AV14" s="12">
        <v>0</v>
      </c>
      <c r="AX14" s="24"/>
      <c r="AY14" s="28" t="s">
        <v>47</v>
      </c>
      <c r="AZ14" s="24" t="s">
        <v>17</v>
      </c>
      <c r="BA14" s="24" t="s">
        <v>38</v>
      </c>
      <c r="BB14" s="24" t="s">
        <v>37</v>
      </c>
      <c r="BC14" s="24" t="s">
        <v>19</v>
      </c>
      <c r="BD14" s="24" t="s">
        <v>48</v>
      </c>
      <c r="BE14" s="12"/>
      <c r="BF14" s="24">
        <v>1</v>
      </c>
      <c r="BG14" s="28" t="s">
        <v>49</v>
      </c>
      <c r="BH14" s="24" t="s">
        <v>26</v>
      </c>
      <c r="BI14" s="24" t="s">
        <v>37</v>
      </c>
      <c r="BJ14" s="24" t="s">
        <v>28</v>
      </c>
      <c r="BK14" s="12"/>
      <c r="BL14" s="12"/>
    </row>
    <row r="15" spans="1:64" ht="13.5">
      <c r="A15" s="54"/>
      <c r="B15" s="64">
        <v>2006</v>
      </c>
      <c r="C15" s="54"/>
      <c r="D15" s="54"/>
      <c r="E15" s="54"/>
      <c r="F15" s="54"/>
      <c r="G15" s="54"/>
      <c r="H15" s="54"/>
      <c r="I15" s="57">
        <v>2</v>
      </c>
      <c r="J15" s="61" t="str">
        <f t="shared" si="13"/>
        <v>キャベツ</v>
      </c>
      <c r="K15" s="57" t="str">
        <f t="shared" si="14"/>
        <v>愛知</v>
      </c>
      <c r="L15" s="57" t="str">
        <f t="shared" si="15"/>
        <v>群馬</v>
      </c>
      <c r="M15" s="57" t="str">
        <f>IF(AD15&lt;=$K$3,"",BJ15)</f>
        <v>千葉</v>
      </c>
      <c r="N15" s="54"/>
      <c r="O15" s="54"/>
      <c r="P15" s="9"/>
      <c r="Q15" s="9"/>
      <c r="R15" s="9"/>
      <c r="S15" s="35">
        <v>2006</v>
      </c>
      <c r="T15" s="9" t="b">
        <v>1</v>
      </c>
      <c r="U15" s="9"/>
      <c r="V15" s="9"/>
      <c r="W15" s="9"/>
      <c r="X15" s="9"/>
      <c r="Y15" s="9"/>
      <c r="Z15" s="20">
        <v>2</v>
      </c>
      <c r="AA15" s="27">
        <f t="shared" si="16"/>
        <v>13</v>
      </c>
      <c r="AB15" s="20">
        <f t="shared" si="17"/>
        <v>47</v>
      </c>
      <c r="AC15" s="20">
        <f t="shared" si="18"/>
        <v>30</v>
      </c>
      <c r="AD15" s="20">
        <f>IF($AB$12=TRUE,RANK(AT15,$AQ$14:$AT$26),RANK(AT15,$AR$14:$AT$26))</f>
        <v>7</v>
      </c>
      <c r="AE15" s="9"/>
      <c r="AF15" s="9"/>
      <c r="AG15" s="9"/>
      <c r="AH15" s="12"/>
      <c r="AI15" s="13">
        <v>2006</v>
      </c>
      <c r="AJ15" s="12"/>
      <c r="AK15" s="12"/>
      <c r="AL15" s="12"/>
      <c r="AM15" s="12"/>
      <c r="AN15" s="12"/>
      <c r="AO15" s="12"/>
      <c r="AP15" s="24">
        <v>2</v>
      </c>
      <c r="AQ15" s="28">
        <f ca="1" t="shared" si="19"/>
        <v>0.715690980258997</v>
      </c>
      <c r="AR15" s="24">
        <f ca="1" t="shared" si="19"/>
        <v>0.012444123609759217</v>
      </c>
      <c r="AS15" s="24">
        <f ca="1" t="shared" si="19"/>
        <v>0.4250649714452674</v>
      </c>
      <c r="AT15" s="24">
        <f ca="1">RAND()</f>
        <v>0.7744115639710585</v>
      </c>
      <c r="AU15" s="12">
        <v>0</v>
      </c>
      <c r="AV15" s="12">
        <v>0</v>
      </c>
      <c r="AX15" s="12"/>
      <c r="AY15" s="13">
        <v>2006</v>
      </c>
      <c r="AZ15" s="12"/>
      <c r="BA15" s="12"/>
      <c r="BB15" s="12"/>
      <c r="BC15" s="12"/>
      <c r="BD15" s="12"/>
      <c r="BE15" s="12"/>
      <c r="BF15" s="24">
        <v>2</v>
      </c>
      <c r="BG15" s="28" t="s">
        <v>50</v>
      </c>
      <c r="BH15" s="24" t="s">
        <v>51</v>
      </c>
      <c r="BI15" s="24" t="s">
        <v>35</v>
      </c>
      <c r="BJ15" s="24" t="s">
        <v>37</v>
      </c>
      <c r="BK15" s="12"/>
      <c r="BL15" s="12"/>
    </row>
    <row r="16" spans="1:64" ht="13.5">
      <c r="A16" s="58" t="s">
        <v>52</v>
      </c>
      <c r="B16" s="58"/>
      <c r="C16" s="57">
        <v>1</v>
      </c>
      <c r="D16" s="57">
        <v>2</v>
      </c>
      <c r="E16" s="57">
        <v>3</v>
      </c>
      <c r="F16" s="65">
        <v>2006</v>
      </c>
      <c r="G16" s="66" t="s">
        <v>53</v>
      </c>
      <c r="H16" s="54"/>
      <c r="I16" s="57">
        <v>3</v>
      </c>
      <c r="J16" s="61" t="str">
        <f t="shared" si="13"/>
        <v>たまねぎ</v>
      </c>
      <c r="K16" s="57" t="str">
        <f t="shared" si="14"/>
        <v>北海道</v>
      </c>
      <c r="L16" s="57" t="str">
        <f t="shared" si="15"/>
        <v>佐賀</v>
      </c>
      <c r="M16" s="57" t="str">
        <f>IF(AD16&lt;=$K$3,"",BJ16)</f>
        <v>兵庫</v>
      </c>
      <c r="N16" s="54"/>
      <c r="O16" s="54"/>
      <c r="P16" s="9"/>
      <c r="Q16" s="9"/>
      <c r="R16" s="21" t="s">
        <v>52</v>
      </c>
      <c r="S16" s="21"/>
      <c r="T16" s="20">
        <v>1</v>
      </c>
      <c r="U16" s="20">
        <v>2</v>
      </c>
      <c r="V16" s="20">
        <v>3</v>
      </c>
      <c r="W16" s="38">
        <v>2006</v>
      </c>
      <c r="X16" s="39" t="s">
        <v>53</v>
      </c>
      <c r="Y16" s="9"/>
      <c r="Z16" s="20">
        <v>3</v>
      </c>
      <c r="AA16" s="27">
        <f t="shared" si="16"/>
        <v>14</v>
      </c>
      <c r="AB16" s="20">
        <f t="shared" si="17"/>
        <v>22</v>
      </c>
      <c r="AC16" s="20">
        <f t="shared" si="18"/>
        <v>12</v>
      </c>
      <c r="AD16" s="20">
        <f>IF($AB$12=TRUE,RANK(AT16,$AQ$14:$AT$26),RANK(AT16,$AR$14:$AT$26))</f>
        <v>9</v>
      </c>
      <c r="AE16" s="9"/>
      <c r="AF16" s="9"/>
      <c r="AG16" s="9"/>
      <c r="AH16" s="23" t="s">
        <v>52</v>
      </c>
      <c r="AI16" s="23"/>
      <c r="AJ16" s="24">
        <v>1</v>
      </c>
      <c r="AK16" s="24">
        <v>2</v>
      </c>
      <c r="AL16" s="24">
        <v>3</v>
      </c>
      <c r="AM16" s="40">
        <v>2006</v>
      </c>
      <c r="AN16" s="28" t="s">
        <v>53</v>
      </c>
      <c r="AO16" s="12"/>
      <c r="AP16" s="24">
        <v>3</v>
      </c>
      <c r="AQ16" s="28">
        <f ca="1" t="shared" si="19"/>
        <v>0.7072967597653403</v>
      </c>
      <c r="AR16" s="24">
        <f ca="1" t="shared" si="19"/>
        <v>0.5728046554075159</v>
      </c>
      <c r="AS16" s="24">
        <f ca="1" t="shared" si="19"/>
        <v>0.7258477572137108</v>
      </c>
      <c r="AT16" s="24">
        <f ca="1">RAND()</f>
        <v>0.7621505958533112</v>
      </c>
      <c r="AU16" s="12">
        <v>0</v>
      </c>
      <c r="AV16" s="12">
        <v>0</v>
      </c>
      <c r="AX16" s="23" t="s">
        <v>52</v>
      </c>
      <c r="AY16" s="23"/>
      <c r="AZ16" s="24">
        <v>1</v>
      </c>
      <c r="BA16" s="24">
        <v>2</v>
      </c>
      <c r="BB16" s="24">
        <v>3</v>
      </c>
      <c r="BC16" s="40">
        <v>2006</v>
      </c>
      <c r="BD16" s="28" t="s">
        <v>53</v>
      </c>
      <c r="BE16" s="12"/>
      <c r="BF16" s="24">
        <v>3</v>
      </c>
      <c r="BG16" s="28" t="s">
        <v>54</v>
      </c>
      <c r="BH16" s="24" t="s">
        <v>26</v>
      </c>
      <c r="BI16" s="24" t="s">
        <v>22</v>
      </c>
      <c r="BJ16" s="24" t="s">
        <v>55</v>
      </c>
      <c r="BK16" s="12"/>
      <c r="BL16" s="12"/>
    </row>
    <row r="17" spans="1:64" ht="13.5">
      <c r="A17" s="57">
        <v>1</v>
      </c>
      <c r="B17" s="61" t="str">
        <f aca="true" t="shared" si="20" ref="B17:E21">IF(S17&lt;=$C$3,"",AY17)</f>
        <v>みかん</v>
      </c>
      <c r="C17" s="57" t="str">
        <f t="shared" si="20"/>
        <v>和歌山</v>
      </c>
      <c r="D17" s="57" t="str">
        <f t="shared" si="20"/>
        <v>愛媛</v>
      </c>
      <c r="E17" s="57" t="str">
        <f t="shared" si="20"/>
        <v>静岡</v>
      </c>
      <c r="F17" s="67">
        <v>1</v>
      </c>
      <c r="G17" s="57">
        <f>IF(X17&lt;=F$3,"",BD17)</f>
      </c>
      <c r="H17" s="54"/>
      <c r="I17" s="57">
        <v>4</v>
      </c>
      <c r="J17" s="61" t="str">
        <f t="shared" si="13"/>
        <v>はくさい</v>
      </c>
      <c r="K17" s="57" t="str">
        <f t="shared" si="14"/>
        <v>茨城</v>
      </c>
      <c r="L17" s="57" t="str">
        <f t="shared" si="15"/>
        <v>長野</v>
      </c>
      <c r="M17" s="60" t="s">
        <v>11</v>
      </c>
      <c r="N17" s="54"/>
      <c r="O17" s="54"/>
      <c r="P17" s="9"/>
      <c r="Q17" s="9"/>
      <c r="R17" s="20">
        <v>1</v>
      </c>
      <c r="S17" s="27">
        <f aca="true" t="shared" si="21" ref="S17:S33">IF($T$15=TRUE,RANK(AI17,$AI$17:$AL$33),AY17)</f>
        <v>24</v>
      </c>
      <c r="T17" s="20">
        <f aca="true" t="shared" si="22" ref="T17:V21">IF($T$15=TRUE,RANK(AJ17,$AI$17:$AL$33),RANK(AJ17,$AJ$17:$AL$33))</f>
        <v>50</v>
      </c>
      <c r="U17" s="20">
        <f t="shared" si="22"/>
        <v>8</v>
      </c>
      <c r="V17" s="20">
        <f t="shared" si="22"/>
        <v>26</v>
      </c>
      <c r="W17" s="42">
        <v>1</v>
      </c>
      <c r="X17" s="20">
        <f>RANK(AN17,AN$17:AN$20)</f>
        <v>1</v>
      </c>
      <c r="Y17" s="9"/>
      <c r="Z17" s="20">
        <v>4</v>
      </c>
      <c r="AA17" s="27">
        <f t="shared" si="16"/>
        <v>34</v>
      </c>
      <c r="AB17" s="20">
        <f t="shared" si="17"/>
        <v>38</v>
      </c>
      <c r="AC17" s="20">
        <f t="shared" si="18"/>
        <v>33</v>
      </c>
      <c r="AD17" s="20" t="s">
        <v>11</v>
      </c>
      <c r="AE17" s="9"/>
      <c r="AF17" s="9"/>
      <c r="AG17" s="9"/>
      <c r="AH17" s="24">
        <v>1</v>
      </c>
      <c r="AI17" s="28">
        <f aca="true" ca="1" t="shared" si="23" ref="AI17:AL21">RAND()</f>
        <v>0.6075592133539405</v>
      </c>
      <c r="AJ17" s="24">
        <f ca="1" t="shared" si="23"/>
        <v>0.0503613490494037</v>
      </c>
      <c r="AK17" s="24">
        <f ca="1" t="shared" si="23"/>
        <v>0.8101360141937677</v>
      </c>
      <c r="AL17" s="24">
        <f ca="1" t="shared" si="23"/>
        <v>0.5571223969924244</v>
      </c>
      <c r="AM17" s="40">
        <v>1</v>
      </c>
      <c r="AN17" s="24">
        <f ca="1">RAND()</f>
        <v>0.8292617005627934</v>
      </c>
      <c r="AO17" s="12"/>
      <c r="AP17" s="24">
        <v>4</v>
      </c>
      <c r="AQ17" s="28">
        <f ca="1" t="shared" si="19"/>
        <v>0.2923288753697002</v>
      </c>
      <c r="AR17" s="24">
        <f ca="1" t="shared" si="19"/>
        <v>0.17321200582569296</v>
      </c>
      <c r="AS17" s="24">
        <f ca="1" t="shared" si="19"/>
        <v>0.3264362141305668</v>
      </c>
      <c r="AT17" s="24">
        <v>0</v>
      </c>
      <c r="AU17" s="12">
        <v>0</v>
      </c>
      <c r="AV17" s="12">
        <v>0</v>
      </c>
      <c r="AX17" s="24">
        <v>1</v>
      </c>
      <c r="AY17" s="28" t="s">
        <v>56</v>
      </c>
      <c r="AZ17" s="24" t="s">
        <v>57</v>
      </c>
      <c r="BA17" s="24" t="s">
        <v>58</v>
      </c>
      <c r="BB17" s="24" t="s">
        <v>16</v>
      </c>
      <c r="BC17" s="40">
        <v>1</v>
      </c>
      <c r="BD17" s="24" t="s">
        <v>59</v>
      </c>
      <c r="BE17" s="12"/>
      <c r="BF17" s="24">
        <v>4</v>
      </c>
      <c r="BG17" s="28" t="s">
        <v>60</v>
      </c>
      <c r="BH17" s="24" t="s">
        <v>38</v>
      </c>
      <c r="BI17" s="24" t="s">
        <v>42</v>
      </c>
      <c r="BJ17" s="24" t="s">
        <v>11</v>
      </c>
      <c r="BK17" s="12"/>
      <c r="BL17" s="12"/>
    </row>
    <row r="18" spans="1:64" ht="13.5">
      <c r="A18" s="57">
        <v>2</v>
      </c>
      <c r="B18" s="61" t="str">
        <f t="shared" si="20"/>
        <v>りんご</v>
      </c>
      <c r="C18" s="57" t="str">
        <f t="shared" si="20"/>
        <v>青森</v>
      </c>
      <c r="D18" s="57" t="str">
        <f t="shared" si="20"/>
        <v>長野</v>
      </c>
      <c r="E18" s="57" t="str">
        <f t="shared" si="20"/>
        <v>岩手</v>
      </c>
      <c r="F18" s="67">
        <v>2</v>
      </c>
      <c r="G18" s="57" t="str">
        <f>IF(X18&lt;=F$3,"",BD18)</f>
        <v>沿岸</v>
      </c>
      <c r="H18" s="54"/>
      <c r="I18" s="57">
        <v>5</v>
      </c>
      <c r="J18" s="61" t="str">
        <f t="shared" si="13"/>
        <v>トマト</v>
      </c>
      <c r="K18" s="57" t="str">
        <f t="shared" si="14"/>
        <v>熊本</v>
      </c>
      <c r="L18" s="57" t="str">
        <f t="shared" si="15"/>
        <v>北海道</v>
      </c>
      <c r="M18" s="57" t="str">
        <f>IF(AD18&lt;=$K$3,"",BJ18)</f>
        <v>千葉</v>
      </c>
      <c r="N18" s="54"/>
      <c r="O18" s="54"/>
      <c r="P18" s="9"/>
      <c r="Q18" s="9"/>
      <c r="R18" s="20">
        <v>2</v>
      </c>
      <c r="S18" s="27">
        <f t="shared" si="21"/>
        <v>14</v>
      </c>
      <c r="T18" s="20">
        <f t="shared" si="22"/>
        <v>3</v>
      </c>
      <c r="U18" s="20">
        <f t="shared" si="22"/>
        <v>4</v>
      </c>
      <c r="V18" s="20">
        <f t="shared" si="22"/>
        <v>37</v>
      </c>
      <c r="W18" s="42">
        <v>2</v>
      </c>
      <c r="X18" s="20">
        <f>RANK(AN18,AN$17:AN$20)</f>
        <v>2</v>
      </c>
      <c r="Y18" s="9"/>
      <c r="Z18" s="20">
        <v>5</v>
      </c>
      <c r="AA18" s="27">
        <f t="shared" si="16"/>
        <v>40</v>
      </c>
      <c r="AB18" s="20">
        <f t="shared" si="17"/>
        <v>8</v>
      </c>
      <c r="AC18" s="20">
        <f t="shared" si="18"/>
        <v>19</v>
      </c>
      <c r="AD18" s="20">
        <f>IF($AB$12=TRUE,RANK(AT18,$AQ$14:$AT$26),RANK(AT18,$AR$14:$AT$26))</f>
        <v>4</v>
      </c>
      <c r="AE18" s="9"/>
      <c r="AF18" s="9"/>
      <c r="AG18" s="9"/>
      <c r="AH18" s="24">
        <v>2</v>
      </c>
      <c r="AI18" s="28">
        <f ca="1" t="shared" si="23"/>
        <v>0.7103878625998812</v>
      </c>
      <c r="AJ18" s="24">
        <f ca="1" t="shared" si="23"/>
        <v>0.9305255934330816</v>
      </c>
      <c r="AK18" s="24">
        <f ca="1" t="shared" si="23"/>
        <v>0.9031801062944949</v>
      </c>
      <c r="AL18" s="24">
        <f ca="1" t="shared" si="23"/>
        <v>0.3431509182339756</v>
      </c>
      <c r="AM18" s="40">
        <v>2</v>
      </c>
      <c r="AN18" s="24">
        <f ca="1">RAND()</f>
        <v>0.39048822719356835</v>
      </c>
      <c r="AO18" s="12"/>
      <c r="AP18" s="24">
        <v>5</v>
      </c>
      <c r="AQ18" s="28">
        <f ca="1" t="shared" si="19"/>
        <v>0.1413859762963654</v>
      </c>
      <c r="AR18" s="24">
        <f ca="1" t="shared" si="19"/>
        <v>0.7630002066046031</v>
      </c>
      <c r="AS18" s="24">
        <f ca="1" t="shared" si="19"/>
        <v>0.6363560638070838</v>
      </c>
      <c r="AT18" s="24">
        <f ca="1">RAND()</f>
        <v>0.8642296493696118</v>
      </c>
      <c r="AU18" s="12">
        <v>0</v>
      </c>
      <c r="AV18" s="12">
        <v>0</v>
      </c>
      <c r="AX18" s="24">
        <v>2</v>
      </c>
      <c r="AY18" s="28" t="s">
        <v>61</v>
      </c>
      <c r="AZ18" s="24" t="s">
        <v>28</v>
      </c>
      <c r="BA18" s="24" t="s">
        <v>42</v>
      </c>
      <c r="BB18" s="24" t="s">
        <v>29</v>
      </c>
      <c r="BC18" s="40">
        <v>2</v>
      </c>
      <c r="BD18" s="24" t="s">
        <v>62</v>
      </c>
      <c r="BE18" s="12"/>
      <c r="BF18" s="24">
        <v>5</v>
      </c>
      <c r="BG18" s="28" t="s">
        <v>63</v>
      </c>
      <c r="BH18" s="24" t="s">
        <v>31</v>
      </c>
      <c r="BI18" s="24" t="s">
        <v>11</v>
      </c>
      <c r="BJ18" s="24" t="s">
        <v>37</v>
      </c>
      <c r="BK18" s="12"/>
      <c r="BL18" s="12"/>
    </row>
    <row r="19" spans="1:64" ht="13.5">
      <c r="A19" s="57">
        <v>3</v>
      </c>
      <c r="B19" s="61" t="str">
        <f t="shared" si="20"/>
        <v>日本なし</v>
      </c>
      <c r="C19" s="57" t="str">
        <f t="shared" si="20"/>
        <v>千葉</v>
      </c>
      <c r="D19" s="57" t="str">
        <f t="shared" si="20"/>
        <v>茨城</v>
      </c>
      <c r="E19" s="57" t="str">
        <f t="shared" si="20"/>
        <v>鳥取</v>
      </c>
      <c r="F19" s="67">
        <v>3</v>
      </c>
      <c r="G19" s="68" t="str">
        <f>IF(X19&lt;=F$3,"",BD19)</f>
        <v>海面養殖</v>
      </c>
      <c r="H19" s="54"/>
      <c r="I19" s="60"/>
      <c r="J19" s="61" t="str">
        <f t="shared" si="13"/>
        <v>きゅうり</v>
      </c>
      <c r="K19" s="57" t="str">
        <f t="shared" si="14"/>
        <v>群馬</v>
      </c>
      <c r="L19" s="57" t="str">
        <f t="shared" si="15"/>
        <v>宮崎</v>
      </c>
      <c r="M19" s="57">
        <f>IF(AD19&lt;=$K$3,"",BJ19)</f>
      </c>
      <c r="N19" s="54"/>
      <c r="O19" s="54"/>
      <c r="P19" s="9"/>
      <c r="Q19" s="9"/>
      <c r="R19" s="20">
        <v>3</v>
      </c>
      <c r="S19" s="27">
        <f t="shared" si="21"/>
        <v>39</v>
      </c>
      <c r="T19" s="20">
        <f t="shared" si="22"/>
        <v>45</v>
      </c>
      <c r="U19" s="20">
        <f t="shared" si="22"/>
        <v>43</v>
      </c>
      <c r="V19" s="20">
        <f t="shared" si="22"/>
        <v>36</v>
      </c>
      <c r="W19" s="42">
        <v>3</v>
      </c>
      <c r="X19" s="44">
        <f>RANK(AN19,AN$17:AN$20)</f>
        <v>3</v>
      </c>
      <c r="Y19" s="9"/>
      <c r="Z19" s="20"/>
      <c r="AA19" s="27">
        <f t="shared" si="16"/>
        <v>6</v>
      </c>
      <c r="AB19" s="20">
        <f t="shared" si="17"/>
        <v>35</v>
      </c>
      <c r="AC19" s="20">
        <f t="shared" si="18"/>
        <v>29</v>
      </c>
      <c r="AD19" s="20">
        <f>IF($AB$12=TRUE,RANK(AT19,$AQ$14:$AT$26),RANK(AT19,$AR$14:$AT$26))</f>
        <v>1</v>
      </c>
      <c r="AE19" s="9"/>
      <c r="AF19" s="9"/>
      <c r="AG19" s="9"/>
      <c r="AH19" s="24">
        <v>3</v>
      </c>
      <c r="AI19" s="28">
        <f ca="1" t="shared" si="23"/>
        <v>0.296494975874251</v>
      </c>
      <c r="AJ19" s="24">
        <f ca="1" t="shared" si="23"/>
        <v>0.08848506101905995</v>
      </c>
      <c r="AK19" s="24">
        <f ca="1" t="shared" si="23"/>
        <v>0.22311126818778665</v>
      </c>
      <c r="AL19" s="24">
        <f ca="1" t="shared" si="23"/>
        <v>0.38709187225267816</v>
      </c>
      <c r="AM19" s="40">
        <v>3</v>
      </c>
      <c r="AN19" s="24">
        <f ca="1">RAND()</f>
        <v>0.1962062680347565</v>
      </c>
      <c r="AO19" s="12"/>
      <c r="AP19" s="24"/>
      <c r="AQ19" s="28">
        <f ca="1" t="shared" si="19"/>
        <v>0.8107134589572356</v>
      </c>
      <c r="AR19" s="24">
        <f ca="1" t="shared" si="19"/>
        <v>0.22820741901049857</v>
      </c>
      <c r="AS19" s="24">
        <f ca="1" t="shared" si="19"/>
        <v>0.43638910210644544</v>
      </c>
      <c r="AT19" s="24">
        <f ca="1">RAND()</f>
        <v>0.9886987874006339</v>
      </c>
      <c r="AU19" s="12">
        <v>0</v>
      </c>
      <c r="AV19" s="12">
        <v>0</v>
      </c>
      <c r="AX19" s="24">
        <v>3</v>
      </c>
      <c r="AY19" s="28" t="s">
        <v>64</v>
      </c>
      <c r="AZ19" s="24" t="s">
        <v>37</v>
      </c>
      <c r="BA19" s="24" t="s">
        <v>38</v>
      </c>
      <c r="BB19" s="24" t="s">
        <v>65</v>
      </c>
      <c r="BC19" s="40">
        <v>3</v>
      </c>
      <c r="BD19" s="24" t="s">
        <v>66</v>
      </c>
      <c r="BE19" s="12"/>
      <c r="BF19" s="24"/>
      <c r="BG19" s="28" t="s">
        <v>67</v>
      </c>
      <c r="BH19" s="24" t="s">
        <v>35</v>
      </c>
      <c r="BI19" s="24" t="s">
        <v>19</v>
      </c>
      <c r="BJ19" s="24" t="s">
        <v>68</v>
      </c>
      <c r="BK19" s="12"/>
      <c r="BL19" s="12"/>
    </row>
    <row r="20" spans="1:64" ht="13.5">
      <c r="A20" s="57">
        <v>4</v>
      </c>
      <c r="B20" s="61" t="str">
        <f t="shared" si="20"/>
        <v>ぶどう</v>
      </c>
      <c r="C20" s="57" t="str">
        <f t="shared" si="20"/>
        <v>山梨</v>
      </c>
      <c r="D20" s="57" t="str">
        <f t="shared" si="20"/>
        <v>長野</v>
      </c>
      <c r="E20" s="57" t="str">
        <f t="shared" si="20"/>
        <v>山形</v>
      </c>
      <c r="F20" s="67">
        <v>4</v>
      </c>
      <c r="G20" s="57" t="str">
        <f>IF(X20&lt;=F$3,"",BD20)</f>
        <v>遠洋</v>
      </c>
      <c r="H20" s="54"/>
      <c r="I20" s="60"/>
      <c r="J20" s="61" t="str">
        <f t="shared" si="13"/>
        <v>にんじん</v>
      </c>
      <c r="K20" s="57" t="str">
        <f t="shared" si="14"/>
        <v>北海道</v>
      </c>
      <c r="L20" s="57" t="str">
        <f t="shared" si="15"/>
        <v>千葉</v>
      </c>
      <c r="M20" s="60" t="s">
        <v>48</v>
      </c>
      <c r="N20" s="54"/>
      <c r="O20" s="54"/>
      <c r="P20" s="9"/>
      <c r="Q20" s="9"/>
      <c r="R20" s="20">
        <v>4</v>
      </c>
      <c r="S20" s="27">
        <f t="shared" si="21"/>
        <v>6</v>
      </c>
      <c r="T20" s="20">
        <f t="shared" si="22"/>
        <v>10</v>
      </c>
      <c r="U20" s="20">
        <f t="shared" si="22"/>
        <v>48</v>
      </c>
      <c r="V20" s="20">
        <f t="shared" si="22"/>
        <v>23</v>
      </c>
      <c r="W20" s="42">
        <v>4</v>
      </c>
      <c r="X20" s="20">
        <f>RANK(AN20,AN$17:AN$20)</f>
        <v>4</v>
      </c>
      <c r="Y20" s="9"/>
      <c r="Z20" s="20"/>
      <c r="AA20" s="27">
        <f t="shared" si="16"/>
        <v>36</v>
      </c>
      <c r="AB20" s="20">
        <f t="shared" si="17"/>
        <v>20</v>
      </c>
      <c r="AC20" s="20">
        <f t="shared" si="18"/>
        <v>44</v>
      </c>
      <c r="AD20" s="20" t="s">
        <v>48</v>
      </c>
      <c r="AE20" s="9"/>
      <c r="AF20" s="9"/>
      <c r="AG20" s="9"/>
      <c r="AH20" s="24">
        <v>4</v>
      </c>
      <c r="AI20" s="28">
        <f ca="1" t="shared" si="23"/>
        <v>0.8406043935522063</v>
      </c>
      <c r="AJ20" s="24">
        <f ca="1" t="shared" si="23"/>
        <v>0.787076076217935</v>
      </c>
      <c r="AK20" s="24">
        <f ca="1" t="shared" si="23"/>
        <v>0.08547153633925397</v>
      </c>
      <c r="AL20" s="24">
        <f ca="1" t="shared" si="23"/>
        <v>0.6272853878132676</v>
      </c>
      <c r="AM20" s="40">
        <v>4</v>
      </c>
      <c r="AN20" s="24">
        <f ca="1">RAND()</f>
        <v>0.15308536934351258</v>
      </c>
      <c r="AO20" s="12"/>
      <c r="AP20" s="24"/>
      <c r="AQ20" s="28">
        <f ca="1" t="shared" si="19"/>
        <v>0.22211806162536263</v>
      </c>
      <c r="AR20" s="24">
        <f ca="1" t="shared" si="19"/>
        <v>0.6328102226863728</v>
      </c>
      <c r="AS20" s="24">
        <f ca="1" t="shared" si="19"/>
        <v>0.04052400286697111</v>
      </c>
      <c r="AT20" s="24">
        <v>0</v>
      </c>
      <c r="AU20" s="12">
        <v>0</v>
      </c>
      <c r="AV20" s="12">
        <v>0</v>
      </c>
      <c r="AX20" s="24">
        <v>4</v>
      </c>
      <c r="AY20" s="28" t="s">
        <v>69</v>
      </c>
      <c r="AZ20" s="24" t="s">
        <v>70</v>
      </c>
      <c r="BA20" s="24" t="s">
        <v>42</v>
      </c>
      <c r="BB20" s="24" t="s">
        <v>14</v>
      </c>
      <c r="BC20" s="40">
        <v>4</v>
      </c>
      <c r="BD20" s="24" t="s">
        <v>71</v>
      </c>
      <c r="BE20" s="12"/>
      <c r="BF20" s="24"/>
      <c r="BG20" s="28" t="s">
        <v>72</v>
      </c>
      <c r="BH20" s="24" t="s">
        <v>26</v>
      </c>
      <c r="BI20" s="24" t="s">
        <v>37</v>
      </c>
      <c r="BJ20" s="24" t="s">
        <v>48</v>
      </c>
      <c r="BK20" s="12"/>
      <c r="BL20" s="12"/>
    </row>
    <row r="21" spans="1:64" ht="13.5">
      <c r="A21" s="57">
        <v>5</v>
      </c>
      <c r="B21" s="61" t="str">
        <f t="shared" si="20"/>
        <v>も　も</v>
      </c>
      <c r="C21" s="57" t="str">
        <f t="shared" si="20"/>
        <v>山梨</v>
      </c>
      <c r="D21" s="57" t="str">
        <f t="shared" si="20"/>
        <v>福島</v>
      </c>
      <c r="E21" s="57" t="str">
        <f t="shared" si="20"/>
        <v>長野</v>
      </c>
      <c r="F21" s="54"/>
      <c r="G21" s="54"/>
      <c r="H21" s="54" t="s">
        <v>142</v>
      </c>
      <c r="I21" s="60"/>
      <c r="J21" s="61" t="str">
        <f t="shared" si="13"/>
        <v>すいか</v>
      </c>
      <c r="K21" s="57" t="str">
        <f t="shared" si="14"/>
        <v>熊本</v>
      </c>
      <c r="L21" s="57" t="str">
        <f t="shared" si="15"/>
        <v>千葉</v>
      </c>
      <c r="M21" s="60" t="s">
        <v>14</v>
      </c>
      <c r="N21" s="54"/>
      <c r="O21" s="54"/>
      <c r="P21" s="9"/>
      <c r="Q21" s="9"/>
      <c r="R21" s="20">
        <v>5</v>
      </c>
      <c r="S21" s="27">
        <f t="shared" si="21"/>
        <v>11</v>
      </c>
      <c r="T21" s="20">
        <f t="shared" si="22"/>
        <v>25</v>
      </c>
      <c r="U21" s="20">
        <f t="shared" si="22"/>
        <v>9</v>
      </c>
      <c r="V21" s="20">
        <f t="shared" si="22"/>
        <v>7</v>
      </c>
      <c r="W21" s="9"/>
      <c r="X21" s="9" t="b">
        <v>0</v>
      </c>
      <c r="Y21" s="9" t="s">
        <v>73</v>
      </c>
      <c r="Z21" s="20"/>
      <c r="AA21" s="27">
        <f t="shared" si="16"/>
        <v>37</v>
      </c>
      <c r="AB21" s="20">
        <f t="shared" si="17"/>
        <v>28</v>
      </c>
      <c r="AC21" s="20">
        <f t="shared" si="18"/>
        <v>24</v>
      </c>
      <c r="AD21" s="20" t="s">
        <v>14</v>
      </c>
      <c r="AE21" s="9"/>
      <c r="AF21" s="9"/>
      <c r="AG21" s="9"/>
      <c r="AH21" s="24">
        <v>5</v>
      </c>
      <c r="AI21" s="28">
        <f ca="1" t="shared" si="23"/>
        <v>0.7811207141010206</v>
      </c>
      <c r="AJ21" s="24">
        <f ca="1" t="shared" si="23"/>
        <v>0.5978601861230626</v>
      </c>
      <c r="AK21" s="24">
        <f ca="1" t="shared" si="23"/>
        <v>0.7962149145975568</v>
      </c>
      <c r="AL21" s="24">
        <f ca="1" t="shared" si="23"/>
        <v>0.8380032626051133</v>
      </c>
      <c r="AM21" s="12"/>
      <c r="AN21" s="12"/>
      <c r="AO21" s="12" t="s">
        <v>73</v>
      </c>
      <c r="AP21" s="24"/>
      <c r="AQ21" s="28">
        <f ca="1" t="shared" si="19"/>
        <v>0.19755915652326567</v>
      </c>
      <c r="AR21" s="24">
        <f ca="1" t="shared" si="19"/>
        <v>0.4398032149921114</v>
      </c>
      <c r="AS21" s="24">
        <f ca="1" t="shared" si="19"/>
        <v>0.5187014375259702</v>
      </c>
      <c r="AT21" s="24">
        <v>0</v>
      </c>
      <c r="AU21" s="12">
        <v>0</v>
      </c>
      <c r="AV21" s="12">
        <v>0</v>
      </c>
      <c r="AX21" s="24">
        <v>5</v>
      </c>
      <c r="AY21" s="28" t="s">
        <v>74</v>
      </c>
      <c r="AZ21" s="24" t="s">
        <v>70</v>
      </c>
      <c r="BA21" s="24" t="s">
        <v>13</v>
      </c>
      <c r="BB21" s="24" t="s">
        <v>42</v>
      </c>
      <c r="BC21" s="12"/>
      <c r="BD21" s="12"/>
      <c r="BE21" s="12" t="s">
        <v>75</v>
      </c>
      <c r="BF21" s="24"/>
      <c r="BG21" s="28" t="s">
        <v>76</v>
      </c>
      <c r="BH21" s="24" t="s">
        <v>31</v>
      </c>
      <c r="BI21" s="24" t="s">
        <v>37</v>
      </c>
      <c r="BJ21" s="24" t="s">
        <v>14</v>
      </c>
      <c r="BK21" s="12"/>
      <c r="BL21" s="12"/>
    </row>
    <row r="22" spans="1:64" ht="13.5">
      <c r="A22" s="60"/>
      <c r="B22" s="61" t="str">
        <f aca="true" t="shared" si="24" ref="B22:D25">IF(S22&lt;=$C$3,"",AY22)</f>
        <v>か　き</v>
      </c>
      <c r="C22" s="57" t="str">
        <f t="shared" si="24"/>
        <v>和歌山</v>
      </c>
      <c r="D22" s="57" t="str">
        <f t="shared" si="24"/>
        <v>奈良</v>
      </c>
      <c r="E22" s="60" t="s">
        <v>77</v>
      </c>
      <c r="F22" s="67">
        <v>2005</v>
      </c>
      <c r="G22" s="66" t="s">
        <v>78</v>
      </c>
      <c r="H22" s="54"/>
      <c r="I22" s="60"/>
      <c r="J22" s="61" t="str">
        <f t="shared" si="13"/>
        <v>レタス</v>
      </c>
      <c r="K22" s="57" t="str">
        <f t="shared" si="14"/>
        <v>長野</v>
      </c>
      <c r="L22" s="57" t="str">
        <f t="shared" si="15"/>
        <v>茨城</v>
      </c>
      <c r="M22" s="57" t="str">
        <f>IF(AD22&lt;=$K$3,"",BJ22)</f>
        <v>兵庫</v>
      </c>
      <c r="N22" s="54"/>
      <c r="O22" s="54"/>
      <c r="P22" s="9"/>
      <c r="Q22" s="9"/>
      <c r="R22" s="20"/>
      <c r="S22" s="27">
        <f t="shared" si="21"/>
        <v>41</v>
      </c>
      <c r="T22" s="20">
        <f aca="true" t="shared" si="25" ref="T22:U25">IF($T$15=TRUE,RANK(AJ22,$AI$17:$AL$33),RANK(AJ22,$AJ$17:$AL$33))</f>
        <v>15</v>
      </c>
      <c r="U22" s="20">
        <f t="shared" si="25"/>
        <v>20</v>
      </c>
      <c r="V22" s="20" t="s">
        <v>77</v>
      </c>
      <c r="W22" s="42">
        <v>2005</v>
      </c>
      <c r="X22" s="39" t="s">
        <v>78</v>
      </c>
      <c r="Y22" s="9"/>
      <c r="Z22" s="20"/>
      <c r="AA22" s="27">
        <f t="shared" si="16"/>
        <v>32</v>
      </c>
      <c r="AB22" s="20">
        <f t="shared" si="17"/>
        <v>2</v>
      </c>
      <c r="AC22" s="20">
        <f t="shared" si="18"/>
        <v>39</v>
      </c>
      <c r="AD22" s="20">
        <f>IF($AB$12=TRUE,RANK(AT22,$AQ$14:$AT$26),RANK(AT22,$AR$14:$AT$26))</f>
        <v>46</v>
      </c>
      <c r="AE22" s="9"/>
      <c r="AF22" s="9"/>
      <c r="AG22" s="9"/>
      <c r="AH22" s="24"/>
      <c r="AI22" s="28">
        <f aca="true" ca="1" t="shared" si="26" ref="AI22:AK25">RAND()</f>
        <v>0.24136904481736376</v>
      </c>
      <c r="AJ22" s="24">
        <f ca="1" t="shared" si="26"/>
        <v>0.6967161513295344</v>
      </c>
      <c r="AK22" s="24">
        <f ca="1" t="shared" si="26"/>
        <v>0.6606492073568511</v>
      </c>
      <c r="AL22" s="24">
        <v>0</v>
      </c>
      <c r="AM22" s="40">
        <v>2005</v>
      </c>
      <c r="AN22" s="28" t="s">
        <v>78</v>
      </c>
      <c r="AO22" s="12"/>
      <c r="AP22" s="24"/>
      <c r="AQ22" s="28">
        <f ca="1" t="shared" si="19"/>
        <v>0.37814494255332676</v>
      </c>
      <c r="AR22" s="24">
        <f ca="1" t="shared" si="19"/>
        <v>0.9728078162220826</v>
      </c>
      <c r="AS22" s="24">
        <f ca="1" t="shared" si="19"/>
        <v>0.15689011707288447</v>
      </c>
      <c r="AT22" s="24">
        <f ca="1">RAND()</f>
        <v>0.029166772798397966</v>
      </c>
      <c r="AU22" s="12">
        <v>0</v>
      </c>
      <c r="AV22" s="12">
        <v>0</v>
      </c>
      <c r="AX22" s="24"/>
      <c r="AY22" s="28" t="s">
        <v>79</v>
      </c>
      <c r="AZ22" s="24" t="s">
        <v>57</v>
      </c>
      <c r="BA22" s="24" t="s">
        <v>80</v>
      </c>
      <c r="BB22" s="24" t="s">
        <v>77</v>
      </c>
      <c r="BC22" s="40">
        <v>2005</v>
      </c>
      <c r="BD22" s="28" t="s">
        <v>78</v>
      </c>
      <c r="BE22" s="12"/>
      <c r="BF22" s="24"/>
      <c r="BG22" s="28" t="s">
        <v>81</v>
      </c>
      <c r="BH22" s="24" t="s">
        <v>42</v>
      </c>
      <c r="BI22" s="24" t="s">
        <v>38</v>
      </c>
      <c r="BJ22" s="24" t="s">
        <v>55</v>
      </c>
      <c r="BK22" s="12"/>
      <c r="BL22" s="12"/>
    </row>
    <row r="23" spans="1:64" ht="13.5">
      <c r="A23" s="60"/>
      <c r="B23" s="61" t="str">
        <f t="shared" si="24"/>
        <v>いよかん</v>
      </c>
      <c r="C23" s="57" t="str">
        <f t="shared" si="24"/>
        <v>愛媛</v>
      </c>
      <c r="D23" s="57" t="str">
        <f t="shared" si="24"/>
        <v>和歌山</v>
      </c>
      <c r="E23" s="60" t="s">
        <v>82</v>
      </c>
      <c r="F23" s="67">
        <v>1</v>
      </c>
      <c r="G23" s="57" t="str">
        <f aca="true" t="shared" si="27" ref="G23:G30">IF(X23&lt;=F$4,"",BD23)</f>
        <v>焼津</v>
      </c>
      <c r="H23" s="69" t="str">
        <f aca="true" t="shared" si="28" ref="H23:H30">IF(X$21=TRUE,"",Y23)</f>
        <v>静岡</v>
      </c>
      <c r="I23" s="60"/>
      <c r="J23" s="61" t="str">
        <f t="shared" si="13"/>
        <v>ね　ぎ</v>
      </c>
      <c r="K23" s="57" t="str">
        <f t="shared" si="14"/>
        <v>千葉</v>
      </c>
      <c r="L23" s="57" t="str">
        <f t="shared" si="15"/>
        <v>埼玉</v>
      </c>
      <c r="M23" s="16" t="str">
        <f>IF(AD23&lt;=$K$3,"",BJ23)</f>
        <v>茨城</v>
      </c>
      <c r="N23" s="54"/>
      <c r="O23" s="54"/>
      <c r="P23" s="9"/>
      <c r="Q23" s="9"/>
      <c r="R23" s="20"/>
      <c r="S23" s="27">
        <f t="shared" si="21"/>
        <v>34</v>
      </c>
      <c r="T23" s="20">
        <f t="shared" si="25"/>
        <v>46</v>
      </c>
      <c r="U23" s="20">
        <f t="shared" si="25"/>
        <v>38</v>
      </c>
      <c r="V23" s="20" t="s">
        <v>82</v>
      </c>
      <c r="W23" s="42">
        <v>1</v>
      </c>
      <c r="X23" s="20">
        <f aca="true" t="shared" si="29" ref="X23:X30">RANK(AN23,AN$23:AN$30)</f>
        <v>4</v>
      </c>
      <c r="Y23" s="46" t="s">
        <v>16</v>
      </c>
      <c r="Z23" s="20"/>
      <c r="AA23" s="27">
        <f t="shared" si="16"/>
        <v>18</v>
      </c>
      <c r="AB23" s="20">
        <f t="shared" si="17"/>
        <v>31</v>
      </c>
      <c r="AC23" s="20">
        <f t="shared" si="18"/>
        <v>3</v>
      </c>
      <c r="AD23" s="20">
        <f>IF($AB$12=TRUE,RANK(AT23,$AQ$14:$AT$26),RANK(AT23,$AR$14:$AT$26))</f>
        <v>10</v>
      </c>
      <c r="AE23" s="9"/>
      <c r="AF23" s="9"/>
      <c r="AG23" s="9"/>
      <c r="AH23" s="24"/>
      <c r="AI23" s="28">
        <f ca="1" t="shared" si="26"/>
        <v>0.4471924516343071</v>
      </c>
      <c r="AJ23" s="24">
        <f ca="1" t="shared" si="26"/>
        <v>0.08839450053000597</v>
      </c>
      <c r="AK23" s="24">
        <f ca="1" t="shared" si="26"/>
        <v>0.33371670518863644</v>
      </c>
      <c r="AL23" s="24">
        <v>0</v>
      </c>
      <c r="AM23" s="40">
        <v>1</v>
      </c>
      <c r="AN23" s="24">
        <f aca="true" ca="1" t="shared" si="30" ref="AN23:AN30">RAND()</f>
        <v>0.6627393226370326</v>
      </c>
      <c r="AO23" s="13" t="s">
        <v>16</v>
      </c>
      <c r="AP23" s="24"/>
      <c r="AQ23" s="28">
        <f ca="1" t="shared" si="19"/>
        <v>0.6582026530664273</v>
      </c>
      <c r="AR23" s="24">
        <f ca="1" t="shared" si="19"/>
        <v>0.4195827653828519</v>
      </c>
      <c r="AS23" s="24">
        <f ca="1" t="shared" si="19"/>
        <v>0.9336658249883674</v>
      </c>
      <c r="AT23" s="24">
        <f ca="1">RAND()</f>
        <v>0.7433942107558957</v>
      </c>
      <c r="AU23" s="12">
        <v>0</v>
      </c>
      <c r="AV23" s="12">
        <v>0</v>
      </c>
      <c r="AX23" s="24"/>
      <c r="AY23" s="28" t="s">
        <v>83</v>
      </c>
      <c r="AZ23" s="24" t="s">
        <v>58</v>
      </c>
      <c r="BA23" s="24" t="s">
        <v>57</v>
      </c>
      <c r="BB23" s="24" t="s">
        <v>82</v>
      </c>
      <c r="BC23" s="40">
        <v>1</v>
      </c>
      <c r="BD23" s="24" t="s">
        <v>84</v>
      </c>
      <c r="BE23" s="13" t="s">
        <v>16</v>
      </c>
      <c r="BF23" s="24"/>
      <c r="BG23" s="28" t="s">
        <v>85</v>
      </c>
      <c r="BH23" s="24" t="s">
        <v>37</v>
      </c>
      <c r="BI23" s="24" t="s">
        <v>68</v>
      </c>
      <c r="BJ23" s="24" t="s">
        <v>38</v>
      </c>
      <c r="BK23" s="12"/>
      <c r="BL23" s="12"/>
    </row>
    <row r="24" spans="1:64" ht="13.5">
      <c r="A24" s="60"/>
      <c r="B24" s="63" t="str">
        <f t="shared" si="24"/>
        <v>なつみかん</v>
      </c>
      <c r="C24" s="57">
        <f t="shared" si="24"/>
      </c>
      <c r="D24" s="57" t="str">
        <f t="shared" si="24"/>
        <v>愛媛</v>
      </c>
      <c r="E24" s="60" t="s">
        <v>17</v>
      </c>
      <c r="F24" s="67">
        <v>2</v>
      </c>
      <c r="G24" s="57">
        <f t="shared" si="27"/>
      </c>
      <c r="H24" s="69" t="str">
        <f t="shared" si="28"/>
        <v>千葉</v>
      </c>
      <c r="I24" s="60"/>
      <c r="J24" s="61" t="str">
        <f t="shared" si="13"/>
        <v>な　す</v>
      </c>
      <c r="K24" s="16" t="str">
        <f t="shared" si="14"/>
        <v>高知</v>
      </c>
      <c r="L24" s="16" t="str">
        <f t="shared" si="15"/>
        <v>熊本</v>
      </c>
      <c r="M24" s="16" t="str">
        <f>IF(AD24&lt;=$K$3,"",BJ24)</f>
        <v>福岡</v>
      </c>
      <c r="N24" s="54"/>
      <c r="O24" s="54"/>
      <c r="P24" s="9"/>
      <c r="Q24" s="9"/>
      <c r="R24" s="20"/>
      <c r="S24" s="33">
        <f t="shared" si="21"/>
        <v>22</v>
      </c>
      <c r="T24" s="20">
        <f t="shared" si="25"/>
        <v>1</v>
      </c>
      <c r="U24" s="20">
        <f t="shared" si="25"/>
        <v>42</v>
      </c>
      <c r="V24" s="20" t="s">
        <v>17</v>
      </c>
      <c r="W24" s="42">
        <v>2</v>
      </c>
      <c r="X24" s="20">
        <f t="shared" si="29"/>
        <v>1</v>
      </c>
      <c r="Y24" s="46" t="s">
        <v>37</v>
      </c>
      <c r="Z24" s="20"/>
      <c r="AA24" s="27">
        <f t="shared" si="16"/>
        <v>43</v>
      </c>
      <c r="AB24" s="20">
        <f t="shared" si="17"/>
        <v>23</v>
      </c>
      <c r="AC24" s="20">
        <f t="shared" si="18"/>
        <v>5</v>
      </c>
      <c r="AD24" s="20">
        <f>IF($AB$12=TRUE,RANK(AT24,$AQ$14:$AT$26),RANK(AT24,$AR$14:$AT$26))</f>
        <v>42</v>
      </c>
      <c r="AE24" s="9"/>
      <c r="AF24" s="9"/>
      <c r="AG24" s="9"/>
      <c r="AH24" s="24"/>
      <c r="AI24" s="28">
        <f ca="1" t="shared" si="26"/>
        <v>0.6430886575984986</v>
      </c>
      <c r="AJ24" s="24">
        <f ca="1" t="shared" si="26"/>
        <v>0.9850332748552173</v>
      </c>
      <c r="AK24" s="24">
        <f ca="1" t="shared" si="26"/>
        <v>0.22311935308910424</v>
      </c>
      <c r="AL24" s="24">
        <v>0</v>
      </c>
      <c r="AM24" s="40">
        <v>2</v>
      </c>
      <c r="AN24" s="24">
        <f ca="1" t="shared" si="30"/>
        <v>0.9742146182972915</v>
      </c>
      <c r="AO24" s="13" t="s">
        <v>37</v>
      </c>
      <c r="AP24" s="24"/>
      <c r="AQ24" s="28">
        <f ca="1" t="shared" si="19"/>
        <v>0.08587083365200954</v>
      </c>
      <c r="AR24" s="24">
        <f ca="1" t="shared" si="19"/>
        <v>0.5487842963856651</v>
      </c>
      <c r="AS24" s="24">
        <f ca="1" t="shared" si="19"/>
        <v>0.821901803616556</v>
      </c>
      <c r="AT24" s="24">
        <f ca="1">RAND()</f>
        <v>0.10894031819607619</v>
      </c>
      <c r="AU24" s="12">
        <v>0</v>
      </c>
      <c r="AV24" s="12">
        <v>0</v>
      </c>
      <c r="AX24" s="24"/>
      <c r="AY24" s="28" t="s">
        <v>86</v>
      </c>
      <c r="AZ24" s="24" t="s">
        <v>31</v>
      </c>
      <c r="BA24" s="24" t="s">
        <v>58</v>
      </c>
      <c r="BB24" s="24" t="s">
        <v>17</v>
      </c>
      <c r="BC24" s="40">
        <v>2</v>
      </c>
      <c r="BD24" s="24" t="s">
        <v>87</v>
      </c>
      <c r="BE24" s="13" t="s">
        <v>37</v>
      </c>
      <c r="BF24" s="24"/>
      <c r="BG24" s="28" t="s">
        <v>88</v>
      </c>
      <c r="BH24" s="24" t="s">
        <v>89</v>
      </c>
      <c r="BI24" s="24" t="s">
        <v>31</v>
      </c>
      <c r="BJ24" s="24" t="s">
        <v>24</v>
      </c>
      <c r="BK24" s="12"/>
      <c r="BL24" s="12"/>
    </row>
    <row r="25" spans="1:64" ht="13.5">
      <c r="A25" s="60"/>
      <c r="B25" s="61" t="str">
        <f t="shared" si="24"/>
        <v>はっさく</v>
      </c>
      <c r="C25" s="57" t="str">
        <f t="shared" si="24"/>
        <v>和歌山</v>
      </c>
      <c r="D25" s="57" t="str">
        <f t="shared" si="24"/>
        <v>広島</v>
      </c>
      <c r="E25" s="60" t="s">
        <v>58</v>
      </c>
      <c r="F25" s="67">
        <v>3</v>
      </c>
      <c r="G25" s="57" t="str">
        <f t="shared" si="27"/>
        <v>石巻</v>
      </c>
      <c r="H25" s="69" t="str">
        <f t="shared" si="28"/>
        <v>宮城</v>
      </c>
      <c r="I25" s="60"/>
      <c r="J25" s="61" t="str">
        <f t="shared" si="13"/>
        <v>メロン</v>
      </c>
      <c r="K25" s="57" t="str">
        <f t="shared" si="14"/>
        <v>茨城</v>
      </c>
      <c r="L25" s="57" t="str">
        <f t="shared" si="15"/>
        <v>北海道</v>
      </c>
      <c r="M25" s="60" t="s">
        <v>31</v>
      </c>
      <c r="N25" s="60" t="s">
        <v>14</v>
      </c>
      <c r="O25" s="54"/>
      <c r="P25" s="9"/>
      <c r="Q25" s="9"/>
      <c r="R25" s="20"/>
      <c r="S25" s="27">
        <f t="shared" si="21"/>
        <v>30</v>
      </c>
      <c r="T25" s="20">
        <f t="shared" si="25"/>
        <v>21</v>
      </c>
      <c r="U25" s="20">
        <f t="shared" si="25"/>
        <v>2</v>
      </c>
      <c r="V25" s="20" t="s">
        <v>58</v>
      </c>
      <c r="W25" s="42">
        <v>3</v>
      </c>
      <c r="X25" s="20">
        <f t="shared" si="29"/>
        <v>2</v>
      </c>
      <c r="Y25" s="46" t="s">
        <v>23</v>
      </c>
      <c r="Z25" s="20"/>
      <c r="AA25" s="27">
        <f t="shared" si="16"/>
        <v>41</v>
      </c>
      <c r="AB25" s="20">
        <f t="shared" si="17"/>
        <v>16</v>
      </c>
      <c r="AC25" s="20">
        <f t="shared" si="18"/>
        <v>26</v>
      </c>
      <c r="AD25" s="20" t="s">
        <v>31</v>
      </c>
      <c r="AE25" s="20" t="s">
        <v>14</v>
      </c>
      <c r="AF25" s="9"/>
      <c r="AG25" s="9"/>
      <c r="AH25" s="24"/>
      <c r="AI25" s="28">
        <f ca="1" t="shared" si="26"/>
        <v>0.4664936880927828</v>
      </c>
      <c r="AJ25" s="24">
        <f ca="1" t="shared" si="26"/>
        <v>0.6458377592198676</v>
      </c>
      <c r="AK25" s="24">
        <f ca="1" t="shared" si="26"/>
        <v>0.9839602983200466</v>
      </c>
      <c r="AL25" s="24">
        <v>0</v>
      </c>
      <c r="AM25" s="40">
        <v>3</v>
      </c>
      <c r="AN25" s="24">
        <f ca="1" t="shared" si="30"/>
        <v>0.973093297699835</v>
      </c>
      <c r="AO25" s="13" t="s">
        <v>23</v>
      </c>
      <c r="AP25" s="24"/>
      <c r="AQ25" s="28">
        <f ca="1" t="shared" si="19"/>
        <v>0.11419200366427451</v>
      </c>
      <c r="AR25" s="24">
        <f ca="1" t="shared" si="19"/>
        <v>0.6909949868399692</v>
      </c>
      <c r="AS25" s="24">
        <f ca="1" t="shared" si="19"/>
        <v>0.4730927553373463</v>
      </c>
      <c r="AT25" s="24">
        <v>0</v>
      </c>
      <c r="AU25" s="24">
        <v>0</v>
      </c>
      <c r="AV25" s="12">
        <v>0</v>
      </c>
      <c r="AX25" s="24"/>
      <c r="AY25" s="28" t="s">
        <v>90</v>
      </c>
      <c r="AZ25" s="24" t="s">
        <v>57</v>
      </c>
      <c r="BA25" s="24" t="s">
        <v>82</v>
      </c>
      <c r="BB25" s="24" t="s">
        <v>58</v>
      </c>
      <c r="BC25" s="40">
        <v>3</v>
      </c>
      <c r="BD25" s="24" t="s">
        <v>91</v>
      </c>
      <c r="BE25" s="13" t="s">
        <v>23</v>
      </c>
      <c r="BF25" s="24"/>
      <c r="BG25" s="28" t="s">
        <v>92</v>
      </c>
      <c r="BH25" s="24" t="s">
        <v>38</v>
      </c>
      <c r="BI25" s="24" t="s">
        <v>11</v>
      </c>
      <c r="BJ25" s="24" t="s">
        <v>31</v>
      </c>
      <c r="BK25" s="24" t="s">
        <v>14</v>
      </c>
      <c r="BL25" s="12"/>
    </row>
    <row r="26" spans="1:64" ht="13.5">
      <c r="A26" s="60"/>
      <c r="B26" s="61" t="str">
        <f aca="true" t="shared" si="31" ref="B26:C33">IF(S26&lt;=$C$3,"",AY26)</f>
        <v>ネーブル</v>
      </c>
      <c r="C26" s="57" t="str">
        <f t="shared" si="31"/>
        <v>広島</v>
      </c>
      <c r="D26" s="60" t="s">
        <v>57</v>
      </c>
      <c r="E26" s="60" t="s">
        <v>16</v>
      </c>
      <c r="F26" s="67">
        <v>4</v>
      </c>
      <c r="G26" s="57" t="str">
        <f t="shared" si="27"/>
        <v>八戸</v>
      </c>
      <c r="H26" s="69" t="str">
        <f t="shared" si="28"/>
        <v>青森</v>
      </c>
      <c r="I26" s="60"/>
      <c r="J26" s="61" t="str">
        <f t="shared" si="13"/>
        <v>ピーマン</v>
      </c>
      <c r="K26" s="57" t="str">
        <f t="shared" si="14"/>
        <v>茨城</v>
      </c>
      <c r="L26" s="16" t="str">
        <f t="shared" si="15"/>
        <v>宮崎</v>
      </c>
      <c r="M26" s="57" t="str">
        <f>IF(AD26&lt;=$K$3,"",BJ26)</f>
        <v>高知</v>
      </c>
      <c r="N26" s="54"/>
      <c r="O26" s="54"/>
      <c r="P26" s="9"/>
      <c r="Q26" s="9"/>
      <c r="R26" s="20"/>
      <c r="S26" s="27">
        <f t="shared" si="21"/>
        <v>17</v>
      </c>
      <c r="T26" s="20">
        <f aca="true" t="shared" si="32" ref="T26:T33">IF($T$15=TRUE,RANK(AJ26,$AI$17:$AL$33),RANK(AJ26,$AJ$17:$AL$33))</f>
        <v>16</v>
      </c>
      <c r="U26" s="20" t="s">
        <v>57</v>
      </c>
      <c r="V26" s="20" t="s">
        <v>16</v>
      </c>
      <c r="W26" s="42">
        <v>4</v>
      </c>
      <c r="X26" s="20">
        <f t="shared" si="29"/>
        <v>3</v>
      </c>
      <c r="Y26" s="46" t="s">
        <v>28</v>
      </c>
      <c r="Z26" s="20"/>
      <c r="AA26" s="27">
        <f t="shared" si="16"/>
        <v>27</v>
      </c>
      <c r="AB26" s="20">
        <f t="shared" si="17"/>
        <v>25</v>
      </c>
      <c r="AC26" s="20">
        <f t="shared" si="18"/>
        <v>11</v>
      </c>
      <c r="AD26" s="20">
        <f>IF($AB$12=TRUE,RANK(AT26,$AQ$14:$AT$26),RANK(AT26,$AR$14:$AT$26))</f>
        <v>17</v>
      </c>
      <c r="AE26" s="9"/>
      <c r="AF26" s="9"/>
      <c r="AG26" s="9"/>
      <c r="AH26" s="24"/>
      <c r="AI26" s="28">
        <f aca="true" ca="1" t="shared" si="33" ref="AI26:AJ33">RAND()</f>
        <v>0.6854168011777695</v>
      </c>
      <c r="AJ26" s="24">
        <f ca="1" t="shared" si="33"/>
        <v>0.6897313668741196</v>
      </c>
      <c r="AK26" s="24">
        <v>0</v>
      </c>
      <c r="AL26" s="24">
        <v>0</v>
      </c>
      <c r="AM26" s="40">
        <v>4</v>
      </c>
      <c r="AN26" s="24">
        <f ca="1" t="shared" si="30"/>
        <v>0.9606037100794511</v>
      </c>
      <c r="AO26" s="13" t="s">
        <v>28</v>
      </c>
      <c r="AP26" s="24"/>
      <c r="AQ26" s="28">
        <f ca="1" t="shared" si="19"/>
        <v>0.45527716807794816</v>
      </c>
      <c r="AR26" s="24">
        <f ca="1" t="shared" si="19"/>
        <v>0.48839469352885745</v>
      </c>
      <c r="AS26" s="24">
        <f ca="1" t="shared" si="19"/>
        <v>0.7356121469090033</v>
      </c>
      <c r="AT26" s="24">
        <f ca="1">RAND()</f>
        <v>0.6582217933217955</v>
      </c>
      <c r="AU26" s="12">
        <v>0</v>
      </c>
      <c r="AV26" s="12">
        <v>0</v>
      </c>
      <c r="AX26" s="24"/>
      <c r="AY26" s="28" t="s">
        <v>93</v>
      </c>
      <c r="AZ26" s="24" t="s">
        <v>82</v>
      </c>
      <c r="BA26" s="24" t="s">
        <v>57</v>
      </c>
      <c r="BB26" s="24" t="s">
        <v>16</v>
      </c>
      <c r="BC26" s="40">
        <v>4</v>
      </c>
      <c r="BD26" s="24" t="s">
        <v>94</v>
      </c>
      <c r="BE26" s="13" t="s">
        <v>28</v>
      </c>
      <c r="BF26" s="24"/>
      <c r="BG26" s="28" t="s">
        <v>95</v>
      </c>
      <c r="BH26" s="24" t="s">
        <v>38</v>
      </c>
      <c r="BI26" s="24" t="s">
        <v>19</v>
      </c>
      <c r="BJ26" s="24" t="s">
        <v>89</v>
      </c>
      <c r="BK26" s="12"/>
      <c r="BL26" s="12"/>
    </row>
    <row r="27" spans="1:64" ht="13.5">
      <c r="A27" s="60"/>
      <c r="B27" s="61" t="str">
        <f t="shared" si="31"/>
        <v>キウイ</v>
      </c>
      <c r="C27" s="16" t="str">
        <f t="shared" si="31"/>
        <v>愛媛</v>
      </c>
      <c r="D27" s="60" t="s">
        <v>24</v>
      </c>
      <c r="E27" s="60" t="s">
        <v>57</v>
      </c>
      <c r="F27" s="67">
        <v>5</v>
      </c>
      <c r="G27" s="57" t="str">
        <f t="shared" si="27"/>
        <v>釧路</v>
      </c>
      <c r="H27" s="69" t="str">
        <f t="shared" si="28"/>
        <v>北海道</v>
      </c>
      <c r="I27" s="54"/>
      <c r="J27" s="55">
        <v>2007</v>
      </c>
      <c r="K27" s="54"/>
      <c r="L27" s="54"/>
      <c r="M27" s="54"/>
      <c r="N27" s="54"/>
      <c r="O27" s="54"/>
      <c r="P27" s="9"/>
      <c r="Q27" s="9"/>
      <c r="R27" s="20"/>
      <c r="S27" s="27">
        <f t="shared" si="21"/>
        <v>49</v>
      </c>
      <c r="T27" s="20">
        <f t="shared" si="32"/>
        <v>13</v>
      </c>
      <c r="U27" s="20" t="s">
        <v>24</v>
      </c>
      <c r="V27" s="20" t="s">
        <v>57</v>
      </c>
      <c r="W27" s="42">
        <v>5</v>
      </c>
      <c r="X27" s="20">
        <f t="shared" si="29"/>
        <v>7</v>
      </c>
      <c r="Y27" s="46" t="s">
        <v>11</v>
      </c>
      <c r="Z27" s="9"/>
      <c r="AA27" s="10">
        <v>2007</v>
      </c>
      <c r="AB27" s="9" t="b">
        <v>1</v>
      </c>
      <c r="AC27" s="9"/>
      <c r="AD27" s="9"/>
      <c r="AE27" s="9"/>
      <c r="AF27" s="9"/>
      <c r="AG27" s="9"/>
      <c r="AH27" s="24"/>
      <c r="AI27" s="28">
        <f ca="1" t="shared" si="33"/>
        <v>0.06308107072881164</v>
      </c>
      <c r="AJ27" s="24">
        <f ca="1" t="shared" si="33"/>
        <v>0.7305226276591068</v>
      </c>
      <c r="AK27" s="24">
        <v>0</v>
      </c>
      <c r="AL27" s="24">
        <v>0</v>
      </c>
      <c r="AM27" s="40">
        <v>5</v>
      </c>
      <c r="AN27" s="24">
        <f ca="1" t="shared" si="30"/>
        <v>0.3003636902893696</v>
      </c>
      <c r="AO27" s="13" t="s">
        <v>11</v>
      </c>
      <c r="AP27" s="12"/>
      <c r="AQ27" s="13">
        <v>2007</v>
      </c>
      <c r="AR27" s="12"/>
      <c r="AS27" s="12"/>
      <c r="AT27" s="12"/>
      <c r="AU27" s="12"/>
      <c r="AV27" s="12"/>
      <c r="AX27" s="24"/>
      <c r="AY27" s="28" t="s">
        <v>96</v>
      </c>
      <c r="AZ27" s="24" t="s">
        <v>58</v>
      </c>
      <c r="BA27" s="24" t="s">
        <v>24</v>
      </c>
      <c r="BB27" s="24" t="s">
        <v>57</v>
      </c>
      <c r="BC27" s="40">
        <v>5</v>
      </c>
      <c r="BD27" s="24" t="s">
        <v>97</v>
      </c>
      <c r="BE27" s="13" t="s">
        <v>11</v>
      </c>
      <c r="BF27" s="12"/>
      <c r="BG27" s="13">
        <v>2007</v>
      </c>
      <c r="BH27" s="12"/>
      <c r="BI27" s="12"/>
      <c r="BJ27" s="12"/>
      <c r="BK27" s="12"/>
      <c r="BL27" s="12"/>
    </row>
    <row r="28" spans="1:64" ht="13.5">
      <c r="A28" s="60"/>
      <c r="B28" s="61" t="str">
        <f t="shared" si="31"/>
        <v>く　り</v>
      </c>
      <c r="C28" s="57" t="str">
        <f t="shared" si="31"/>
        <v>茨城</v>
      </c>
      <c r="D28" s="60" t="s">
        <v>31</v>
      </c>
      <c r="E28" s="60" t="s">
        <v>58</v>
      </c>
      <c r="F28" s="67">
        <v>6</v>
      </c>
      <c r="G28" s="57" t="str">
        <f t="shared" si="27"/>
        <v>気仙沼</v>
      </c>
      <c r="H28" s="69" t="str">
        <f t="shared" si="28"/>
        <v>宮城</v>
      </c>
      <c r="I28" s="58" t="s">
        <v>98</v>
      </c>
      <c r="J28" s="58"/>
      <c r="K28" s="57">
        <v>1</v>
      </c>
      <c r="L28" s="57">
        <v>2</v>
      </c>
      <c r="M28" s="57">
        <v>3</v>
      </c>
      <c r="N28" s="57">
        <v>4</v>
      </c>
      <c r="O28" s="54"/>
      <c r="P28" s="9"/>
      <c r="Q28" s="9"/>
      <c r="R28" s="20"/>
      <c r="S28" s="27">
        <f t="shared" si="21"/>
        <v>18</v>
      </c>
      <c r="T28" s="20">
        <f t="shared" si="32"/>
        <v>47</v>
      </c>
      <c r="U28" s="20" t="s">
        <v>31</v>
      </c>
      <c r="V28" s="20" t="s">
        <v>58</v>
      </c>
      <c r="W28" s="42">
        <v>6</v>
      </c>
      <c r="X28" s="20">
        <f t="shared" si="29"/>
        <v>8</v>
      </c>
      <c r="Y28" s="46" t="s">
        <v>23</v>
      </c>
      <c r="Z28" s="21" t="s">
        <v>98</v>
      </c>
      <c r="AA28" s="21"/>
      <c r="AB28" s="20">
        <v>1</v>
      </c>
      <c r="AC28" s="20">
        <v>2</v>
      </c>
      <c r="AD28" s="20">
        <v>3</v>
      </c>
      <c r="AE28" s="20">
        <v>4</v>
      </c>
      <c r="AF28" s="9"/>
      <c r="AG28" s="9"/>
      <c r="AH28" s="24"/>
      <c r="AI28" s="28">
        <f ca="1" t="shared" si="33"/>
        <v>0.674053240087928</v>
      </c>
      <c r="AJ28" s="24">
        <f ca="1" t="shared" si="33"/>
        <v>0.08819790354085022</v>
      </c>
      <c r="AK28" s="24">
        <v>0</v>
      </c>
      <c r="AL28" s="24">
        <v>0</v>
      </c>
      <c r="AM28" s="40">
        <v>6</v>
      </c>
      <c r="AN28" s="24">
        <f ca="1" t="shared" si="30"/>
        <v>0.08312933189884508</v>
      </c>
      <c r="AO28" s="13" t="s">
        <v>23</v>
      </c>
      <c r="AP28" s="23" t="s">
        <v>98</v>
      </c>
      <c r="AQ28" s="23"/>
      <c r="AR28" s="24">
        <v>1</v>
      </c>
      <c r="AS28" s="24">
        <v>2</v>
      </c>
      <c r="AT28" s="24">
        <v>3</v>
      </c>
      <c r="AU28" s="24">
        <v>4</v>
      </c>
      <c r="AV28" s="12"/>
      <c r="AX28" s="24"/>
      <c r="AY28" s="28" t="s">
        <v>99</v>
      </c>
      <c r="AZ28" s="24" t="s">
        <v>38</v>
      </c>
      <c r="BA28" s="24" t="s">
        <v>31</v>
      </c>
      <c r="BB28" s="24" t="s">
        <v>58</v>
      </c>
      <c r="BC28" s="40">
        <v>6</v>
      </c>
      <c r="BD28" s="24" t="s">
        <v>100</v>
      </c>
      <c r="BE28" s="13" t="s">
        <v>23</v>
      </c>
      <c r="BF28" s="23" t="s">
        <v>98</v>
      </c>
      <c r="BG28" s="23"/>
      <c r="BH28" s="24">
        <v>1</v>
      </c>
      <c r="BI28" s="24">
        <v>2</v>
      </c>
      <c r="BJ28" s="24">
        <v>3</v>
      </c>
      <c r="BK28" s="24">
        <v>4</v>
      </c>
      <c r="BL28" s="12"/>
    </row>
    <row r="29" spans="1:64" ht="13.5">
      <c r="A29" s="60"/>
      <c r="B29" s="63" t="str">
        <f t="shared" si="31"/>
        <v>パインアップル</v>
      </c>
      <c r="C29" s="16" t="str">
        <f t="shared" si="31"/>
        <v>沖縄</v>
      </c>
      <c r="D29" s="62"/>
      <c r="E29" s="62"/>
      <c r="F29" s="67">
        <v>7</v>
      </c>
      <c r="G29" s="57" t="str">
        <f t="shared" si="27"/>
        <v>松浦</v>
      </c>
      <c r="H29" s="69" t="str">
        <f t="shared" si="28"/>
        <v>長崎</v>
      </c>
      <c r="I29" s="57">
        <v>1</v>
      </c>
      <c r="J29" s="61" t="str">
        <f aca="true" t="shared" si="34" ref="J29:M33">IF(AA29&lt;=$K$4,"",BG29)</f>
        <v>豚</v>
      </c>
      <c r="K29" s="57" t="str">
        <f t="shared" si="34"/>
        <v>鹿児島</v>
      </c>
      <c r="L29" s="57" t="str">
        <f t="shared" si="34"/>
        <v>宮崎</v>
      </c>
      <c r="M29" s="16" t="str">
        <f t="shared" si="34"/>
        <v>茨城</v>
      </c>
      <c r="N29" s="60" t="s">
        <v>35</v>
      </c>
      <c r="O29" s="54"/>
      <c r="P29" s="9"/>
      <c r="Q29" s="9"/>
      <c r="R29" s="20"/>
      <c r="S29" s="33">
        <f t="shared" si="21"/>
        <v>35</v>
      </c>
      <c r="T29" s="20">
        <f t="shared" si="32"/>
        <v>31</v>
      </c>
      <c r="U29" s="30"/>
      <c r="V29" s="30"/>
      <c r="W29" s="42">
        <v>7</v>
      </c>
      <c r="X29" s="20">
        <f t="shared" si="29"/>
        <v>5</v>
      </c>
      <c r="Y29" s="46" t="s">
        <v>46</v>
      </c>
      <c r="Z29" s="20">
        <v>1</v>
      </c>
      <c r="AA29" s="27">
        <f>IF($AB$27=TRUE,RANK(AQ29,$AQ$29:AT33),BG29)</f>
        <v>6</v>
      </c>
      <c r="AB29" s="20">
        <f aca="true" t="shared" si="35" ref="AB29:AD33">IF($AB$27=TRUE,RANK(AR29,$AQ$29:$AT$33),RANK(AR29,$AR$29:$AT$33))</f>
        <v>15</v>
      </c>
      <c r="AC29" s="20">
        <f t="shared" si="35"/>
        <v>2</v>
      </c>
      <c r="AD29" s="20">
        <f t="shared" si="35"/>
        <v>7</v>
      </c>
      <c r="AE29" s="20" t="s">
        <v>35</v>
      </c>
      <c r="AF29" s="9"/>
      <c r="AG29" s="9"/>
      <c r="AH29" s="24"/>
      <c r="AI29" s="28">
        <f ca="1" t="shared" si="33"/>
        <v>0.40293767469000946</v>
      </c>
      <c r="AJ29" s="24">
        <f ca="1" t="shared" si="33"/>
        <v>0.4622301305829255</v>
      </c>
      <c r="AK29" s="31">
        <v>0</v>
      </c>
      <c r="AL29" s="31">
        <v>0</v>
      </c>
      <c r="AM29" s="40">
        <v>7</v>
      </c>
      <c r="AN29" s="24">
        <f ca="1" t="shared" si="30"/>
        <v>0.6244955785575548</v>
      </c>
      <c r="AO29" s="13" t="s">
        <v>46</v>
      </c>
      <c r="AP29" s="24">
        <v>1</v>
      </c>
      <c r="AQ29" s="28">
        <f aca="true" ca="1" t="shared" si="36" ref="AQ29:AT33">RAND()</f>
        <v>0.8011459940892001</v>
      </c>
      <c r="AR29" s="24">
        <f ca="1" t="shared" si="36"/>
        <v>0.26613495003383036</v>
      </c>
      <c r="AS29" s="24">
        <f ca="1" t="shared" si="36"/>
        <v>0.9226712822480068</v>
      </c>
      <c r="AT29" s="24">
        <f ca="1" t="shared" si="36"/>
        <v>0.7659899576744218</v>
      </c>
      <c r="AU29" s="24">
        <v>0</v>
      </c>
      <c r="AV29" s="12">
        <v>0</v>
      </c>
      <c r="AX29" s="24"/>
      <c r="AY29" s="28" t="s">
        <v>101</v>
      </c>
      <c r="AZ29" s="24" t="s">
        <v>40</v>
      </c>
      <c r="BA29" s="31"/>
      <c r="BB29" s="31"/>
      <c r="BC29" s="40">
        <v>7</v>
      </c>
      <c r="BD29" s="24" t="s">
        <v>102</v>
      </c>
      <c r="BE29" s="13" t="s">
        <v>46</v>
      </c>
      <c r="BF29" s="24">
        <v>1</v>
      </c>
      <c r="BG29" s="28" t="s">
        <v>103</v>
      </c>
      <c r="BH29" s="24" t="s">
        <v>17</v>
      </c>
      <c r="BI29" s="24" t="s">
        <v>19</v>
      </c>
      <c r="BJ29" s="24" t="s">
        <v>38</v>
      </c>
      <c r="BK29" s="24" t="s">
        <v>35</v>
      </c>
      <c r="BL29" s="12"/>
    </row>
    <row r="30" spans="1:64" ht="13.5">
      <c r="A30" s="60"/>
      <c r="B30" s="61" t="str">
        <f t="shared" si="31"/>
        <v>う　め</v>
      </c>
      <c r="C30" s="16" t="str">
        <f t="shared" si="31"/>
        <v>和歌山</v>
      </c>
      <c r="D30" s="60" t="s">
        <v>35</v>
      </c>
      <c r="E30" s="60" t="s">
        <v>80</v>
      </c>
      <c r="F30" s="67">
        <v>8</v>
      </c>
      <c r="G30" s="57" t="str">
        <f t="shared" si="27"/>
        <v>境</v>
      </c>
      <c r="H30" s="69" t="str">
        <f t="shared" si="28"/>
        <v>鳥取</v>
      </c>
      <c r="I30" s="57">
        <v>2</v>
      </c>
      <c r="J30" s="61">
        <f t="shared" si="34"/>
      </c>
      <c r="K30" s="57" t="str">
        <f t="shared" si="34"/>
        <v>鹿児島</v>
      </c>
      <c r="L30" s="57" t="str">
        <f t="shared" si="34"/>
        <v>宮崎</v>
      </c>
      <c r="M30" s="57" t="str">
        <f t="shared" si="34"/>
        <v>岩手</v>
      </c>
      <c r="N30" s="60" t="s">
        <v>28</v>
      </c>
      <c r="O30" s="54"/>
      <c r="P30" s="9"/>
      <c r="Q30" s="9"/>
      <c r="R30" s="20"/>
      <c r="S30" s="27">
        <f t="shared" si="21"/>
        <v>12</v>
      </c>
      <c r="T30" s="20">
        <f t="shared" si="32"/>
        <v>44</v>
      </c>
      <c r="U30" s="20" t="s">
        <v>35</v>
      </c>
      <c r="V30" s="20" t="s">
        <v>80</v>
      </c>
      <c r="W30" s="42">
        <v>8</v>
      </c>
      <c r="X30" s="20">
        <f t="shared" si="29"/>
        <v>6</v>
      </c>
      <c r="Y30" s="46" t="s">
        <v>65</v>
      </c>
      <c r="Z30" s="20">
        <v>2</v>
      </c>
      <c r="AA30" s="27">
        <f>IF($AB$27=TRUE,RANK(AQ30,$AQ$29:AT34),BG30)</f>
        <v>1</v>
      </c>
      <c r="AB30" s="20">
        <f t="shared" si="35"/>
        <v>13</v>
      </c>
      <c r="AC30" s="20">
        <f t="shared" si="35"/>
        <v>14</v>
      </c>
      <c r="AD30" s="20">
        <f t="shared" si="35"/>
        <v>12</v>
      </c>
      <c r="AE30" s="20" t="s">
        <v>28</v>
      </c>
      <c r="AF30" s="9"/>
      <c r="AG30" s="9"/>
      <c r="AH30" s="24"/>
      <c r="AI30" s="28">
        <f ca="1" t="shared" si="33"/>
        <v>0.7734394549113599</v>
      </c>
      <c r="AJ30" s="24">
        <f ca="1" t="shared" si="33"/>
        <v>0.1602136844656039</v>
      </c>
      <c r="AK30" s="24">
        <v>0</v>
      </c>
      <c r="AL30" s="24">
        <v>0</v>
      </c>
      <c r="AM30" s="40">
        <v>8</v>
      </c>
      <c r="AN30" s="24">
        <f ca="1" t="shared" si="30"/>
        <v>0.3824040137454525</v>
      </c>
      <c r="AO30" s="13" t="s">
        <v>65</v>
      </c>
      <c r="AP30" s="24">
        <v>2</v>
      </c>
      <c r="AQ30" s="28">
        <f ca="1" t="shared" si="36"/>
        <v>0.9987013204964512</v>
      </c>
      <c r="AR30" s="24">
        <f ca="1" t="shared" si="36"/>
        <v>0.45699559564740166</v>
      </c>
      <c r="AS30" s="24">
        <f ca="1" t="shared" si="36"/>
        <v>0.36507185313174695</v>
      </c>
      <c r="AT30" s="24">
        <f ca="1" t="shared" si="36"/>
        <v>0.5819966068867803</v>
      </c>
      <c r="AU30" s="24">
        <v>0</v>
      </c>
      <c r="AV30" s="12">
        <v>0</v>
      </c>
      <c r="AX30" s="24"/>
      <c r="AY30" s="28" t="s">
        <v>104</v>
      </c>
      <c r="AZ30" s="24" t="s">
        <v>57</v>
      </c>
      <c r="BA30" s="24" t="s">
        <v>35</v>
      </c>
      <c r="BB30" s="24" t="s">
        <v>80</v>
      </c>
      <c r="BC30" s="40">
        <v>8</v>
      </c>
      <c r="BD30" s="24" t="s">
        <v>105</v>
      </c>
      <c r="BE30" s="13" t="s">
        <v>65</v>
      </c>
      <c r="BF30" s="24">
        <v>2</v>
      </c>
      <c r="BG30" s="28" t="s">
        <v>106</v>
      </c>
      <c r="BH30" s="24" t="s">
        <v>17</v>
      </c>
      <c r="BI30" s="24" t="s">
        <v>19</v>
      </c>
      <c r="BJ30" s="24" t="s">
        <v>29</v>
      </c>
      <c r="BK30" s="24" t="s">
        <v>28</v>
      </c>
      <c r="BL30" s="12"/>
    </row>
    <row r="31" spans="1:64" ht="13.5">
      <c r="A31" s="60"/>
      <c r="B31" s="61" t="str">
        <f t="shared" si="31"/>
        <v>西洋なし</v>
      </c>
      <c r="C31" s="16" t="str">
        <f t="shared" si="31"/>
        <v>山形</v>
      </c>
      <c r="D31" s="16" t="str">
        <f>IF(U31&lt;=$C$3,"",BA31)</f>
        <v>長野</v>
      </c>
      <c r="E31" s="60" t="s">
        <v>28</v>
      </c>
      <c r="F31" s="54"/>
      <c r="G31" s="54"/>
      <c r="H31" s="54"/>
      <c r="I31" s="57">
        <v>3</v>
      </c>
      <c r="J31" s="61" t="str">
        <f t="shared" si="34"/>
        <v>肉用牛</v>
      </c>
      <c r="K31" s="57" t="str">
        <f t="shared" si="34"/>
        <v>北海道</v>
      </c>
      <c r="L31" s="57" t="str">
        <f t="shared" si="34"/>
        <v>鹿児島</v>
      </c>
      <c r="M31" s="57" t="str">
        <f t="shared" si="34"/>
        <v>宮崎</v>
      </c>
      <c r="N31" s="60" t="s">
        <v>31</v>
      </c>
      <c r="O31" s="54"/>
      <c r="P31" s="9"/>
      <c r="Q31" s="9"/>
      <c r="R31" s="20"/>
      <c r="S31" s="27">
        <f t="shared" si="21"/>
        <v>19</v>
      </c>
      <c r="T31" s="20">
        <f t="shared" si="32"/>
        <v>28</v>
      </c>
      <c r="U31" s="20">
        <f>IF($T$15=TRUE,RANK(AK31,$AI$17:$AL$33),RANK(AK31,$AJ$17:$AL$33))</f>
        <v>51</v>
      </c>
      <c r="V31" s="20" t="s">
        <v>28</v>
      </c>
      <c r="W31" s="9"/>
      <c r="X31" s="9"/>
      <c r="Y31" s="9"/>
      <c r="Z31" s="20">
        <v>3</v>
      </c>
      <c r="AA31" s="27">
        <f>IF($AB$27=TRUE,RANK(AQ31,$AQ$29:AT35),BG31)</f>
        <v>20</v>
      </c>
      <c r="AB31" s="20">
        <f t="shared" si="35"/>
        <v>16</v>
      </c>
      <c r="AC31" s="20">
        <f t="shared" si="35"/>
        <v>9</v>
      </c>
      <c r="AD31" s="20">
        <f t="shared" si="35"/>
        <v>8</v>
      </c>
      <c r="AE31" s="20" t="s">
        <v>31</v>
      </c>
      <c r="AF31" s="9"/>
      <c r="AG31" s="9"/>
      <c r="AH31" s="24"/>
      <c r="AI31" s="28">
        <f ca="1" t="shared" si="33"/>
        <v>0.6699221366960162</v>
      </c>
      <c r="AJ31" s="24">
        <f ca="1" t="shared" si="33"/>
        <v>0.5166314915750068</v>
      </c>
      <c r="AK31" s="24">
        <f ca="1">RAND()</f>
        <v>0.049205758141416034</v>
      </c>
      <c r="AL31" s="24">
        <v>0</v>
      </c>
      <c r="AM31" s="12"/>
      <c r="AN31" s="12"/>
      <c r="AO31" s="12"/>
      <c r="AP31" s="24">
        <v>3</v>
      </c>
      <c r="AQ31" s="28">
        <f ca="1" t="shared" si="36"/>
        <v>3.2350697507510517E-06</v>
      </c>
      <c r="AR31" s="24">
        <f ca="1" t="shared" si="36"/>
        <v>0.24309862002212607</v>
      </c>
      <c r="AS31" s="24">
        <f ca="1" t="shared" si="36"/>
        <v>0.6828742373000967</v>
      </c>
      <c r="AT31" s="24">
        <f ca="1" t="shared" si="36"/>
        <v>0.7192115242493449</v>
      </c>
      <c r="AU31" s="24">
        <v>0</v>
      </c>
      <c r="AV31" s="12">
        <v>0</v>
      </c>
      <c r="AX31" s="24"/>
      <c r="AY31" s="28" t="s">
        <v>107</v>
      </c>
      <c r="AZ31" s="24" t="s">
        <v>14</v>
      </c>
      <c r="BA31" s="24" t="s">
        <v>42</v>
      </c>
      <c r="BB31" s="24" t="s">
        <v>28</v>
      </c>
      <c r="BC31" s="12"/>
      <c r="BD31" s="12"/>
      <c r="BE31" s="12"/>
      <c r="BF31" s="24">
        <v>3</v>
      </c>
      <c r="BG31" s="28" t="s">
        <v>108</v>
      </c>
      <c r="BH31" s="24" t="s">
        <v>11</v>
      </c>
      <c r="BI31" s="24" t="s">
        <v>17</v>
      </c>
      <c r="BJ31" s="24" t="s">
        <v>19</v>
      </c>
      <c r="BK31" s="24" t="s">
        <v>31</v>
      </c>
      <c r="BL31" s="12"/>
    </row>
    <row r="32" spans="1:64" ht="13.5">
      <c r="A32" s="60"/>
      <c r="B32" s="61" t="str">
        <f t="shared" si="31"/>
        <v>桜　桃</v>
      </c>
      <c r="C32" s="16" t="str">
        <f t="shared" si="31"/>
        <v>山形</v>
      </c>
      <c r="D32" s="16" t="str">
        <f>IF(U32&lt;=$C$3,"",BA32)</f>
        <v>青森</v>
      </c>
      <c r="E32" s="16" t="str">
        <f>IF(V32&lt;=$C$3,"",BB32)</f>
        <v>山梨</v>
      </c>
      <c r="F32" s="54"/>
      <c r="G32" s="54"/>
      <c r="H32" s="54"/>
      <c r="I32" s="70"/>
      <c r="J32" s="61" t="str">
        <f t="shared" si="34"/>
        <v>乳用牛</v>
      </c>
      <c r="K32" s="57" t="str">
        <f t="shared" si="34"/>
        <v>北海道</v>
      </c>
      <c r="L32" s="16" t="str">
        <f t="shared" si="34"/>
        <v>栃木</v>
      </c>
      <c r="M32" s="57" t="str">
        <f t="shared" si="34"/>
        <v>岩手</v>
      </c>
      <c r="N32" s="60" t="s">
        <v>31</v>
      </c>
      <c r="O32" s="54"/>
      <c r="P32" s="9"/>
      <c r="Q32" s="9"/>
      <c r="R32" s="20"/>
      <c r="S32" s="27">
        <f t="shared" si="21"/>
        <v>32</v>
      </c>
      <c r="T32" s="20">
        <f t="shared" si="32"/>
        <v>33</v>
      </c>
      <c r="U32" s="20">
        <f>IF($T$15=TRUE,RANK(AK32,$AI$17:$AL$33),RANK(AK32,$AJ$17:$AL$33))</f>
        <v>27</v>
      </c>
      <c r="V32" s="20">
        <f>IF($T$15=TRUE,RANK(AL32,$AI$17:$AL$33),RANK(AL32,$AJ$17:$AL$33))</f>
        <v>29</v>
      </c>
      <c r="W32" s="9"/>
      <c r="X32" s="9"/>
      <c r="Y32" s="9"/>
      <c r="Z32" s="48"/>
      <c r="AA32" s="27">
        <f>IF($AB$27=TRUE,RANK(AQ32,$AQ$29:AT36),BG32)</f>
        <v>11</v>
      </c>
      <c r="AB32" s="20">
        <f t="shared" si="35"/>
        <v>19</v>
      </c>
      <c r="AC32" s="20">
        <f t="shared" si="35"/>
        <v>5</v>
      </c>
      <c r="AD32" s="20">
        <f t="shared" si="35"/>
        <v>4</v>
      </c>
      <c r="AE32" s="20" t="s">
        <v>31</v>
      </c>
      <c r="AF32" s="9"/>
      <c r="AG32" s="9"/>
      <c r="AH32" s="24"/>
      <c r="AI32" s="28">
        <f ca="1" t="shared" si="33"/>
        <v>0.4610777068468687</v>
      </c>
      <c r="AJ32" s="24">
        <f ca="1" t="shared" si="33"/>
        <v>0.4554859430976781</v>
      </c>
      <c r="AK32" s="24">
        <f ca="1">RAND()</f>
        <v>0.5387741622965421</v>
      </c>
      <c r="AL32" s="24">
        <f ca="1">RAND()</f>
        <v>0.5123749143396652</v>
      </c>
      <c r="AM32" s="12"/>
      <c r="AN32" s="12"/>
      <c r="AO32" s="12"/>
      <c r="AP32" s="49"/>
      <c r="AQ32" s="28">
        <f ca="1" t="shared" si="36"/>
        <v>0.5877066528159585</v>
      </c>
      <c r="AR32" s="24">
        <f ca="1" t="shared" si="36"/>
        <v>0.07836430552807006</v>
      </c>
      <c r="AS32" s="24">
        <f ca="1" t="shared" si="36"/>
        <v>0.8271715911760114</v>
      </c>
      <c r="AT32" s="24">
        <f ca="1" t="shared" si="36"/>
        <v>0.8635239396075267</v>
      </c>
      <c r="AU32" s="24">
        <v>0</v>
      </c>
      <c r="AV32" s="12">
        <v>0</v>
      </c>
      <c r="AX32" s="24"/>
      <c r="AY32" s="28" t="s">
        <v>109</v>
      </c>
      <c r="AZ32" s="24" t="s">
        <v>14</v>
      </c>
      <c r="BA32" s="24" t="s">
        <v>28</v>
      </c>
      <c r="BB32" s="24" t="s">
        <v>70</v>
      </c>
      <c r="BC32" s="12"/>
      <c r="BD32" s="12"/>
      <c r="BE32" s="12"/>
      <c r="BF32" s="49"/>
      <c r="BG32" s="28" t="s">
        <v>110</v>
      </c>
      <c r="BH32" s="24" t="s">
        <v>11</v>
      </c>
      <c r="BI32" s="24" t="s">
        <v>32</v>
      </c>
      <c r="BJ32" s="24" t="s">
        <v>29</v>
      </c>
      <c r="BK32" s="24" t="s">
        <v>31</v>
      </c>
      <c r="BL32" s="12"/>
    </row>
    <row r="33" spans="1:64" ht="13.5">
      <c r="A33" s="60"/>
      <c r="B33" s="61" t="str">
        <f t="shared" si="31"/>
        <v>び　わ</v>
      </c>
      <c r="C33" s="16" t="str">
        <f t="shared" si="31"/>
        <v>長崎</v>
      </c>
      <c r="D33" s="60" t="s">
        <v>17</v>
      </c>
      <c r="E33" s="60" t="s">
        <v>111</v>
      </c>
      <c r="F33" s="54"/>
      <c r="G33" s="54"/>
      <c r="H33" s="54"/>
      <c r="I33" s="71"/>
      <c r="J33" s="26" t="str">
        <f t="shared" si="34"/>
        <v>採卵鶏</v>
      </c>
      <c r="K33" s="16" t="str">
        <f t="shared" si="34"/>
        <v>千葉</v>
      </c>
      <c r="L33" s="16" t="str">
        <f t="shared" si="34"/>
        <v>茨城</v>
      </c>
      <c r="M33" s="16" t="str">
        <f t="shared" si="34"/>
        <v>愛知</v>
      </c>
      <c r="N33" s="60" t="s">
        <v>17</v>
      </c>
      <c r="O33" s="54"/>
      <c r="P33" s="9"/>
      <c r="Q33" s="9"/>
      <c r="R33" s="20"/>
      <c r="S33" s="27">
        <f t="shared" si="21"/>
        <v>40</v>
      </c>
      <c r="T33" s="20">
        <f t="shared" si="32"/>
        <v>5</v>
      </c>
      <c r="U33" s="20" t="s">
        <v>17</v>
      </c>
      <c r="V33" s="20" t="s">
        <v>111</v>
      </c>
      <c r="W33" s="9"/>
      <c r="X33" s="9"/>
      <c r="Y33" s="9"/>
      <c r="Z33" s="51"/>
      <c r="AA33" s="27">
        <f>IF($AB$27=TRUE,RANK(AQ33,$AQ$29:AT37),BG33)</f>
        <v>3</v>
      </c>
      <c r="AB33" s="20">
        <f t="shared" si="35"/>
        <v>18</v>
      </c>
      <c r="AC33" s="20">
        <f t="shared" si="35"/>
        <v>10</v>
      </c>
      <c r="AD33" s="20">
        <f t="shared" si="35"/>
        <v>17</v>
      </c>
      <c r="AE33" s="20" t="s">
        <v>17</v>
      </c>
      <c r="AF33" s="9"/>
      <c r="AG33" s="9"/>
      <c r="AH33" s="24"/>
      <c r="AI33" s="28">
        <f ca="1" t="shared" si="33"/>
        <v>0.24536072985192403</v>
      </c>
      <c r="AJ33" s="24">
        <f ca="1" t="shared" si="33"/>
        <v>0.899054875745908</v>
      </c>
      <c r="AK33" s="24">
        <v>0</v>
      </c>
      <c r="AL33" s="24">
        <v>0</v>
      </c>
      <c r="AM33" s="12"/>
      <c r="AN33" s="12"/>
      <c r="AO33" s="12"/>
      <c r="AP33" s="52"/>
      <c r="AQ33" s="28">
        <f ca="1" t="shared" si="36"/>
        <v>0.8799378855198556</v>
      </c>
      <c r="AR33" s="24">
        <f ca="1" t="shared" si="36"/>
        <v>0.0813006905021787</v>
      </c>
      <c r="AS33" s="24">
        <f ca="1" t="shared" si="36"/>
        <v>0.6654084218969765</v>
      </c>
      <c r="AT33" s="24">
        <f ca="1" t="shared" si="36"/>
        <v>0.1874384502058648</v>
      </c>
      <c r="AU33" s="24">
        <v>0</v>
      </c>
      <c r="AV33" s="12">
        <v>0</v>
      </c>
      <c r="AX33" s="24"/>
      <c r="AY33" s="28" t="s">
        <v>112</v>
      </c>
      <c r="AZ33" s="24" t="s">
        <v>46</v>
      </c>
      <c r="BA33" s="24" t="s">
        <v>17</v>
      </c>
      <c r="BB33" s="24" t="s">
        <v>111</v>
      </c>
      <c r="BC33" s="12"/>
      <c r="BD33" s="12"/>
      <c r="BE33" s="12"/>
      <c r="BF33" s="52"/>
      <c r="BG33" s="28" t="s">
        <v>113</v>
      </c>
      <c r="BH33" s="24" t="s">
        <v>37</v>
      </c>
      <c r="BI33" s="24" t="s">
        <v>38</v>
      </c>
      <c r="BJ33" s="24" t="s">
        <v>51</v>
      </c>
      <c r="BK33" s="24" t="s">
        <v>17</v>
      </c>
      <c r="BL33" s="12"/>
    </row>
    <row r="34" spans="1:32" ht="13.5">
      <c r="A34" s="9"/>
      <c r="B34" s="53"/>
      <c r="C34" s="9"/>
      <c r="D34" s="9"/>
      <c r="E34" s="9"/>
      <c r="F34" s="9"/>
      <c r="G34" s="9"/>
      <c r="H34" s="9"/>
      <c r="I34" s="9"/>
      <c r="J34" s="53"/>
      <c r="K34" s="9"/>
      <c r="L34" s="9"/>
      <c r="M34" s="9"/>
      <c r="N34" s="9"/>
      <c r="O34" s="9"/>
      <c r="Q34" s="9"/>
      <c r="R34" s="9"/>
      <c r="S34" s="53"/>
      <c r="T34" s="9"/>
      <c r="U34" s="9"/>
      <c r="V34" s="9"/>
      <c r="W34" s="9"/>
      <c r="X34" s="9"/>
      <c r="Y34" s="9"/>
      <c r="Z34" s="9"/>
      <c r="AA34" s="53"/>
      <c r="AB34" s="9"/>
      <c r="AC34" s="9"/>
      <c r="AD34" s="9"/>
      <c r="AE34" s="9"/>
      <c r="AF34" s="9"/>
    </row>
    <row r="35" ht="13.5">
      <c r="BY35" s="1"/>
    </row>
  </sheetData>
  <sheetProtection/>
  <mergeCells count="28">
    <mergeCell ref="AD5:AF5"/>
    <mergeCell ref="Z28:AA28"/>
    <mergeCell ref="Z32:Z33"/>
    <mergeCell ref="R6:S6"/>
    <mergeCell ref="Z6:AA6"/>
    <mergeCell ref="Z13:AA13"/>
    <mergeCell ref="R16:S16"/>
    <mergeCell ref="AT5:AV5"/>
    <mergeCell ref="AH6:AI6"/>
    <mergeCell ref="AP6:AQ6"/>
    <mergeCell ref="AP13:AQ13"/>
    <mergeCell ref="AH16:AI16"/>
    <mergeCell ref="AP28:AQ28"/>
    <mergeCell ref="AP32:AP33"/>
    <mergeCell ref="BJ5:BL5"/>
    <mergeCell ref="AX6:AY6"/>
    <mergeCell ref="BF6:BG6"/>
    <mergeCell ref="BF13:BG13"/>
    <mergeCell ref="AX16:AY16"/>
    <mergeCell ref="BF28:BG28"/>
    <mergeCell ref="BF32:BF33"/>
    <mergeCell ref="A16:B16"/>
    <mergeCell ref="I28:J28"/>
    <mergeCell ref="I32:I33"/>
    <mergeCell ref="M5:O5"/>
    <mergeCell ref="A6:B6"/>
    <mergeCell ref="I6:J6"/>
    <mergeCell ref="I13:J13"/>
  </mergeCells>
  <hyperlinks>
    <hyperlink ref="B1" r:id="rId1" display="http://www.ne.jp/asahi/lucky/fine/teaching/framepage6.htm 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2008-11-12T17:10:37Z</cp:lastPrinted>
  <dcterms:created xsi:type="dcterms:W3CDTF">2008-11-12T17:01:53Z</dcterms:created>
  <dcterms:modified xsi:type="dcterms:W3CDTF">2008-11-12T17:13:08Z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