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7425" activeTab="0"/>
  </bookViews>
  <sheets>
    <sheet name="繰り上がり2ケタ+1ケタ" sheetId="1" r:id="rId1"/>
  </sheets>
  <definedNames>
    <definedName name="_xlnm.Print_Area" localSheetId="0">OFFSET('繰り上がり2ケタ+1ケタ'!$B$2,0,0,'繰り上がり2ケタ+1ケタ'!$AN$2,'繰り上がり2ケタ+1ケタ'!$AO$2)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<sst xmlns="http://schemas.openxmlformats.org/spreadsheetml/2006/main" count="82" uniqueCount="22">
  <si>
    <t>+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</si>
  <si>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</si>
  <si>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</si>
  <si>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</si>
  <si>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</si>
  <si>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</si>
  <si>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</si>
  <si>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</si>
  <si>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</si>
  <si>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</si>
  <si>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</si>
  <si>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</si>
  <si>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</si>
  <si>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</si>
  <si>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</si>
  <si>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</si>
  <si>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</si>
  <si>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</si>
  <si>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</si>
  <si>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</si>
  <si>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</si>
  <si>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http://masaki5656.ninpou.jp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</si>
</sst>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30"/>
      <color indexed="8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MS UI Gothic"/>
      <family val="3"/>
    </font>
    <font>
      <sz val="14"/>
      <color indexed="13"/>
      <name val="ＭＳ Ｐゴシック"/>
      <family val="3"/>
    </font>
    <font>
      <sz val="9"/>
      <color indexed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5.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u val="single"/>
      <sz val="9"/>
      <color theme="10"/>
      <name val="ＭＳ Ｐゴシック"/>
      <family val="3"/>
    </font>
    <font>
      <sz val="30"/>
      <color theme="1"/>
      <name val="Calibri"/>
      <family val="3"/>
    </font>
    <font>
      <sz val="14"/>
      <color rgb="FFFFFF00"/>
      <name val="Calibri"/>
      <family val="3"/>
    </font>
    <font>
      <sz val="9"/>
      <color rgb="FFFFFF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8" fillId="0" borderId="0" xfId="43" applyFont="1" applyFill="1" applyAlignment="1" applyProtection="1">
      <alignment horizontal="left" vertical="center"/>
      <protection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Alignment="1" quotePrefix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6" fillId="0" borderId="0" xfId="0" applyFont="1" applyFill="1" applyAlignment="1" quotePrefix="1">
      <alignment horizontal="center"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Relationship Id="rId2" Type="http://schemas.openxmlformats.org/officeDocument/2006/relationships/hyperlink" Target="http://masaki5656.ninpou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31"/>
  <sheetViews>
    <sheetView showGridLines="0" showRowColHeaders="0" tabSelected="1" zoomScale="80" zoomScaleNormal="80" zoomScalePageLayoutView="0" workbookViewId="0" topLeftCell="A1">
      <selection activeCell="A65536" sqref="A29:IV65536"/>
    </sheetView>
  </sheetViews>
  <sheetFormatPr defaultColWidth="0" defaultRowHeight="13.5" zeroHeight="1"/>
  <cols>
    <col min="1" max="1" width="2.00390625" style="1" customWidth="1"/>
    <col min="2" max="3" width="4.421875" style="2" customWidth="1"/>
    <col min="4" max="5" width="5.57421875" style="2" customWidth="1"/>
    <col min="6" max="6" width="2.421875" style="2" customWidth="1"/>
    <col min="7" max="8" width="4.421875" style="2" customWidth="1"/>
    <col min="9" max="10" width="5.57421875" style="2" customWidth="1"/>
    <col min="11" max="11" width="2.421875" style="2" customWidth="1"/>
    <col min="12" max="13" width="4.421875" style="2" customWidth="1"/>
    <col min="14" max="15" width="5.57421875" style="2" customWidth="1"/>
    <col min="16" max="16" width="2.421875" style="2" customWidth="1"/>
    <col min="17" max="18" width="4.421875" style="2" customWidth="1"/>
    <col min="19" max="20" width="5.57421875" style="2" customWidth="1"/>
    <col min="21" max="22" width="4.421875" style="2" customWidth="1"/>
    <col min="23" max="24" width="5.57421875" style="2" customWidth="1"/>
    <col min="25" max="25" width="2.421875" style="2" customWidth="1"/>
    <col min="26" max="27" width="4.421875" style="2" customWidth="1"/>
    <col min="28" max="29" width="5.57421875" style="2" customWidth="1"/>
    <col min="30" max="30" width="2.421875" style="2" customWidth="1"/>
    <col min="31" max="32" width="4.421875" style="2" customWidth="1"/>
    <col min="33" max="34" width="5.57421875" style="2" customWidth="1"/>
    <col min="35" max="35" width="2.421875" style="2" customWidth="1"/>
    <col min="36" max="37" width="4.421875" style="2" customWidth="1"/>
    <col min="38" max="39" width="5.57421875" style="2" customWidth="1"/>
    <col min="40" max="40" width="3.00390625" style="12" bestFit="1" customWidth="1"/>
    <col min="41" max="41" width="7.421875" style="12" hidden="1" customWidth="1"/>
    <col min="42" max="60" width="4.28125" style="12" hidden="1" customWidth="1"/>
    <col min="61" max="63" width="9.00390625" style="12" hidden="1" customWidth="1"/>
    <col min="64" max="64" width="2.421875" style="12" hidden="1" customWidth="1"/>
    <col min="65" max="67" width="9.00390625" style="12" hidden="1" customWidth="1"/>
    <col min="68" max="68" width="2.00390625" style="12" hidden="1" customWidth="1"/>
    <col min="69" max="71" width="0" style="12" hidden="1" customWidth="1"/>
    <col min="72" max="16384" width="9.00390625" style="1" hidden="1" customWidth="1"/>
  </cols>
  <sheetData>
    <row r="1" ht="32.25" customHeight="1">
      <c r="AO1" s="12" t="b">
        <v>1</v>
      </c>
    </row>
    <row r="2" spans="2:71" s="3" customFormat="1" ht="11.25">
      <c r="B2" s="4" t="s">
        <v>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 t="s">
        <v>21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13">
        <v>26</v>
      </c>
      <c r="AO2" s="13">
        <f>IF(AO1=TRUE,19,38)</f>
        <v>19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</row>
    <row r="3" spans="2:71" s="3" customFormat="1" ht="11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</row>
    <row r="4" spans="2:56" ht="18.75">
      <c r="B4" s="6" t="s">
        <v>1</v>
      </c>
      <c r="C4" s="7"/>
      <c r="D4" s="7"/>
      <c r="E4" s="7"/>
      <c r="F4" s="7"/>
      <c r="G4" s="6" t="s">
        <v>2</v>
      </c>
      <c r="H4" s="7"/>
      <c r="I4" s="7"/>
      <c r="J4" s="7"/>
      <c r="K4" s="7"/>
      <c r="L4" s="6" t="s">
        <v>3</v>
      </c>
      <c r="M4" s="7"/>
      <c r="N4" s="7"/>
      <c r="O4" s="7"/>
      <c r="P4" s="7"/>
      <c r="Q4" s="6" t="s">
        <v>4</v>
      </c>
      <c r="R4" s="7"/>
      <c r="S4" s="7"/>
      <c r="T4" s="7"/>
      <c r="U4" s="6" t="s">
        <v>1</v>
      </c>
      <c r="V4" s="7"/>
      <c r="W4" s="7"/>
      <c r="X4" s="7"/>
      <c r="Y4" s="7"/>
      <c r="Z4" s="6" t="s">
        <v>2</v>
      </c>
      <c r="AA4" s="7"/>
      <c r="AB4" s="7"/>
      <c r="AC4" s="7"/>
      <c r="AD4" s="7"/>
      <c r="AE4" s="6" t="s">
        <v>3</v>
      </c>
      <c r="AF4" s="7"/>
      <c r="AG4" s="7"/>
      <c r="AH4" s="7"/>
      <c r="AI4" s="7"/>
      <c r="AJ4" s="6" t="s">
        <v>4</v>
      </c>
      <c r="AK4" s="7"/>
      <c r="AL4" s="7"/>
      <c r="AM4" s="7"/>
      <c r="AO4" s="12">
        <v>1</v>
      </c>
      <c r="AT4" s="12">
        <v>2</v>
      </c>
      <c r="AY4" s="12">
        <v>3</v>
      </c>
      <c r="BD4" s="12">
        <v>4</v>
      </c>
    </row>
    <row r="5" spans="2:71" ht="33.75" customHeight="1">
      <c r="B5" s="8"/>
      <c r="C5" s="8"/>
      <c r="D5" s="8">
        <f>W5</f>
        <v>9</v>
      </c>
      <c r="E5" s="8">
        <f>X5</f>
        <v>9</v>
      </c>
      <c r="F5" s="8"/>
      <c r="G5" s="8"/>
      <c r="H5" s="8"/>
      <c r="I5" s="8">
        <f>AB5</f>
        <v>6</v>
      </c>
      <c r="J5" s="8">
        <f>AC5</f>
        <v>8</v>
      </c>
      <c r="K5" s="8"/>
      <c r="L5" s="8"/>
      <c r="M5" s="8"/>
      <c r="N5" s="8">
        <f>AG5</f>
        <v>7</v>
      </c>
      <c r="O5" s="8">
        <f>AH5</f>
        <v>8</v>
      </c>
      <c r="P5" s="8"/>
      <c r="Q5" s="8"/>
      <c r="R5" s="8"/>
      <c r="S5" s="8">
        <f>AL5</f>
        <v>8</v>
      </c>
      <c r="T5" s="8">
        <f>AM5</f>
        <v>7</v>
      </c>
      <c r="U5" s="8"/>
      <c r="V5" s="8"/>
      <c r="W5" s="8">
        <f>VLOOKUP(1,$BI$5:$BK$31,3,FALSE)</f>
        <v>9</v>
      </c>
      <c r="X5" s="8">
        <f>VLOOKUP(1,$BM$5:$BO$28,3,FALSE)</f>
        <v>9</v>
      </c>
      <c r="Y5" s="8"/>
      <c r="Z5" s="8"/>
      <c r="AA5" s="8"/>
      <c r="AB5" s="8">
        <f>VLOOKUP(2,$BI$5:$BK$31,3,FALSE)</f>
        <v>6</v>
      </c>
      <c r="AC5" s="8">
        <f>VLOOKUP(2,$BM$5:$BO$28,3,FALSE)</f>
        <v>8</v>
      </c>
      <c r="AD5" s="8"/>
      <c r="AE5" s="8"/>
      <c r="AF5" s="8"/>
      <c r="AG5" s="8">
        <f>VLOOKUP(3,$BI$5:$BK$31,3,FALSE)</f>
        <v>7</v>
      </c>
      <c r="AH5" s="8">
        <f>VLOOKUP(3,$BM$5:$BO$28,3,FALSE)</f>
        <v>8</v>
      </c>
      <c r="AI5" s="8"/>
      <c r="AJ5" s="8"/>
      <c r="AK5" s="8"/>
      <c r="AL5" s="8">
        <f>VLOOKUP(BD4,$BI$5:$BK$31,3,FALSE)</f>
        <v>8</v>
      </c>
      <c r="AM5" s="8">
        <f>VLOOKUP(BD4,$BM$5:$BO$28,3,FALSE)</f>
        <v>7</v>
      </c>
      <c r="BI5" s="12">
        <f>RANK(BJ5,BJ:BJ)</f>
        <v>14</v>
      </c>
      <c r="BJ5" s="12">
        <f ca="1">RAND()</f>
        <v>0.5378477826658299</v>
      </c>
      <c r="BK5" s="12">
        <v>1</v>
      </c>
      <c r="BM5" s="12">
        <f>RANK(BN5,BN:BN)</f>
        <v>24</v>
      </c>
      <c r="BN5" s="12">
        <f ca="1">RAND()</f>
        <v>0.05023358322329585</v>
      </c>
      <c r="BO5" s="12">
        <v>1</v>
      </c>
      <c r="BQ5" s="12">
        <f>RANK(BR5,BR:BR)</f>
        <v>19</v>
      </c>
      <c r="BR5" s="12">
        <f ca="1">RAND()</f>
        <v>0.08992987279144904</v>
      </c>
      <c r="BS5" s="12">
        <v>1</v>
      </c>
    </row>
    <row r="6" spans="2:71" ht="33.75" customHeight="1">
      <c r="B6" s="9" t="s">
        <v>0</v>
      </c>
      <c r="C6" s="9"/>
      <c r="D6" s="9"/>
      <c r="E6" s="9">
        <f>X6</f>
        <v>3</v>
      </c>
      <c r="F6" s="8"/>
      <c r="G6" s="9" t="s">
        <v>0</v>
      </c>
      <c r="H6" s="9"/>
      <c r="I6" s="9"/>
      <c r="J6" s="9">
        <f>AC6</f>
        <v>6</v>
      </c>
      <c r="K6" s="10"/>
      <c r="L6" s="9" t="s">
        <v>0</v>
      </c>
      <c r="M6" s="9"/>
      <c r="N6" s="9"/>
      <c r="O6" s="9">
        <f>AH6</f>
        <v>9</v>
      </c>
      <c r="P6" s="10"/>
      <c r="Q6" s="9" t="s">
        <v>0</v>
      </c>
      <c r="R6" s="9"/>
      <c r="S6" s="9"/>
      <c r="T6" s="9">
        <f>AM6</f>
        <v>5</v>
      </c>
      <c r="U6" s="9" t="s">
        <v>0</v>
      </c>
      <c r="V6" s="9"/>
      <c r="W6" s="9"/>
      <c r="X6" s="9">
        <f>IF(VLOOKUP(1,$BQ$5:$BS$24,3,FALSE)+X5&lt;10,9,VLOOKUP(1,$BQ$5:$BS$24,3,FALSE))</f>
        <v>3</v>
      </c>
      <c r="Y6" s="8"/>
      <c r="Z6" s="9" t="s">
        <v>0</v>
      </c>
      <c r="AA6" s="9"/>
      <c r="AB6" s="9"/>
      <c r="AC6" s="9">
        <f>IF(VLOOKUP(2,$BQ$5:$BS$24,3,FALSE)+AC5&lt;10,9,VLOOKUP(2,$BQ$5:$BS$24,3,FALSE))</f>
        <v>6</v>
      </c>
      <c r="AD6" s="10"/>
      <c r="AE6" s="9" t="s">
        <v>0</v>
      </c>
      <c r="AF6" s="9"/>
      <c r="AG6" s="9"/>
      <c r="AH6" s="9">
        <f>IF(VLOOKUP(3,$BQ$5:$BS$24,3,FALSE)+AH5&lt;10,9,VLOOKUP(3,$BQ$5:$BS$24,3,FALSE))</f>
        <v>9</v>
      </c>
      <c r="AI6" s="10"/>
      <c r="AJ6" s="9" t="s">
        <v>0</v>
      </c>
      <c r="AK6" s="9"/>
      <c r="AL6" s="9"/>
      <c r="AM6" s="9">
        <f>IF(VLOOKUP(BD4,$BQ$5:$BS$24,3,FALSE)+AM5&lt;10,9,VLOOKUP(BD4,$BQ$5:$BS$24,3,FALSE))</f>
        <v>5</v>
      </c>
      <c r="BI6" s="12">
        <f>RANK(BJ6,BJ:BJ)</f>
        <v>21</v>
      </c>
      <c r="BJ6" s="12">
        <f aca="true" ca="1" t="shared" si="0" ref="BJ6:BJ31">RAND()</f>
        <v>0.38376876956417494</v>
      </c>
      <c r="BK6" s="12">
        <v>2</v>
      </c>
      <c r="BM6" s="12">
        <f>RANK(BN6,BN:BN)</f>
        <v>23</v>
      </c>
      <c r="BN6" s="12">
        <f aca="true" ca="1" t="shared" si="1" ref="BN6:BN28">RAND()</f>
        <v>0.11002218027362609</v>
      </c>
      <c r="BO6" s="12">
        <v>2</v>
      </c>
      <c r="BQ6" s="12">
        <f>RANK(BR6,BR:BR)</f>
        <v>5</v>
      </c>
      <c r="BR6" s="12">
        <f aca="true" ca="1" t="shared" si="2" ref="BR6:BR24">RAND()</f>
        <v>0.6806149505075252</v>
      </c>
      <c r="BS6" s="12">
        <v>2</v>
      </c>
    </row>
    <row r="7" spans="2:71" ht="33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f>AO7</f>
        <v>1</v>
      </c>
      <c r="W7" s="8" t="str">
        <f>RIGHT(AP7,1)</f>
        <v>0</v>
      </c>
      <c r="X7" s="8" t="str">
        <f>RIGHT(AQ7,1)</f>
        <v>2</v>
      </c>
      <c r="Y7" s="8"/>
      <c r="Z7" s="8"/>
      <c r="AA7" s="8">
        <f>AT7</f>
      </c>
      <c r="AB7" s="8" t="str">
        <f>RIGHT(AU7,1)</f>
        <v>7</v>
      </c>
      <c r="AC7" s="8" t="str">
        <f>RIGHT(AV7,1)</f>
        <v>4</v>
      </c>
      <c r="AD7" s="8"/>
      <c r="AE7" s="8"/>
      <c r="AF7" s="8">
        <f>AY7</f>
      </c>
      <c r="AG7" s="8" t="str">
        <f>RIGHT(AZ7,1)</f>
        <v>8</v>
      </c>
      <c r="AH7" s="8" t="str">
        <f>RIGHT(BA7,1)</f>
        <v>7</v>
      </c>
      <c r="AI7" s="8"/>
      <c r="AJ7" s="8"/>
      <c r="AK7" s="8">
        <f>BD7</f>
      </c>
      <c r="AL7" s="8" t="str">
        <f>RIGHT(BE7,1)</f>
        <v>9</v>
      </c>
      <c r="AM7" s="8" t="str">
        <f>RIGHT(BF7,1)</f>
        <v>2</v>
      </c>
      <c r="AO7" s="12">
        <f>IF(AP7&gt;9,1,"")</f>
        <v>1</v>
      </c>
      <c r="AP7" s="12">
        <f>IF(AQ7&gt;9,W5+1,W5)</f>
        <v>10</v>
      </c>
      <c r="AQ7" s="12">
        <f>X5+X6</f>
        <v>12</v>
      </c>
      <c r="AT7" s="12">
        <f>IF(AU7&gt;9,1,"")</f>
      </c>
      <c r="AU7" s="12">
        <f>IF(AV7&gt;9,AB5+1,AB5)</f>
        <v>7</v>
      </c>
      <c r="AV7" s="12">
        <f>AC5+AC6</f>
        <v>14</v>
      </c>
      <c r="AY7" s="12">
        <f>IF(AZ7&gt;9,1,"")</f>
      </c>
      <c r="AZ7" s="12">
        <f>IF(BA7&gt;9,AG5+1,AG5)</f>
        <v>8</v>
      </c>
      <c r="BA7" s="12">
        <f>AH5+AH6</f>
        <v>17</v>
      </c>
      <c r="BD7" s="12">
        <f>IF(BE7&gt;9,1,"")</f>
      </c>
      <c r="BE7" s="12">
        <f>IF(BF7&gt;9,AL5+1,AL5)</f>
        <v>9</v>
      </c>
      <c r="BF7" s="12">
        <f>AM5+AM6</f>
        <v>12</v>
      </c>
      <c r="BI7" s="12">
        <f>RANK(BJ7,BJ:BJ)</f>
        <v>13</v>
      </c>
      <c r="BJ7" s="12">
        <f ca="1" t="shared" si="0"/>
        <v>0.5993402361579383</v>
      </c>
      <c r="BK7" s="12">
        <v>3</v>
      </c>
      <c r="BM7" s="12">
        <f>RANK(BN7,BN:BN)</f>
        <v>8</v>
      </c>
      <c r="BN7" s="12">
        <f ca="1" t="shared" si="1"/>
        <v>0.7104279647748308</v>
      </c>
      <c r="BO7" s="12">
        <v>3</v>
      </c>
      <c r="BQ7" s="12">
        <f>RANK(BR7,BR:BR)</f>
        <v>1</v>
      </c>
      <c r="BR7" s="12">
        <f ca="1" t="shared" si="2"/>
        <v>0.9514233688962048</v>
      </c>
      <c r="BS7" s="12">
        <v>3</v>
      </c>
    </row>
    <row r="8" spans="2:71" ht="35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BI8" s="12">
        <f>RANK(BJ8,BJ:BJ)</f>
        <v>5</v>
      </c>
      <c r="BJ8" s="12">
        <f ca="1" t="shared" si="0"/>
        <v>0.8716170015765707</v>
      </c>
      <c r="BK8" s="12">
        <v>4</v>
      </c>
      <c r="BM8" s="12">
        <f>RANK(BN8,BN:BN)</f>
        <v>15</v>
      </c>
      <c r="BN8" s="12">
        <f ca="1" t="shared" si="1"/>
        <v>0.514998311701123</v>
      </c>
      <c r="BO8" s="12">
        <v>4</v>
      </c>
      <c r="BQ8" s="12">
        <f>RANK(BR8,BR:BR)</f>
        <v>13</v>
      </c>
      <c r="BR8" s="12">
        <f ca="1" t="shared" si="2"/>
        <v>0.3132825115514053</v>
      </c>
      <c r="BS8" s="12">
        <v>4</v>
      </c>
    </row>
    <row r="9" spans="2:71" ht="18.75">
      <c r="B9" s="11" t="s">
        <v>5</v>
      </c>
      <c r="C9" s="7"/>
      <c r="D9" s="7"/>
      <c r="E9" s="7"/>
      <c r="F9" s="7"/>
      <c r="G9" s="11" t="s">
        <v>6</v>
      </c>
      <c r="H9" s="7"/>
      <c r="I9" s="7"/>
      <c r="J9" s="7"/>
      <c r="K9" s="7"/>
      <c r="L9" s="11" t="s">
        <v>7</v>
      </c>
      <c r="M9" s="7"/>
      <c r="N9" s="7"/>
      <c r="O9" s="7"/>
      <c r="P9" s="7"/>
      <c r="Q9" s="11" t="s">
        <v>8</v>
      </c>
      <c r="R9" s="7"/>
      <c r="S9" s="7"/>
      <c r="T9" s="7"/>
      <c r="U9" s="11" t="s">
        <v>5</v>
      </c>
      <c r="V9" s="7"/>
      <c r="W9" s="7"/>
      <c r="X9" s="7"/>
      <c r="Y9" s="7"/>
      <c r="Z9" s="11" t="s">
        <v>6</v>
      </c>
      <c r="AA9" s="7"/>
      <c r="AB9" s="7"/>
      <c r="AC9" s="7"/>
      <c r="AD9" s="7"/>
      <c r="AE9" s="11" t="s">
        <v>7</v>
      </c>
      <c r="AF9" s="7"/>
      <c r="AG9" s="7"/>
      <c r="AH9" s="7"/>
      <c r="AI9" s="7"/>
      <c r="AJ9" s="11" t="s">
        <v>8</v>
      </c>
      <c r="AK9" s="7"/>
      <c r="AL9" s="7"/>
      <c r="AM9" s="7"/>
      <c r="AO9" s="12">
        <v>5</v>
      </c>
      <c r="AT9" s="12">
        <v>6</v>
      </c>
      <c r="AY9" s="12">
        <v>7</v>
      </c>
      <c r="BD9" s="12">
        <v>8</v>
      </c>
      <c r="BI9" s="12">
        <f>RANK(BJ9,BJ:BJ)</f>
        <v>27</v>
      </c>
      <c r="BJ9" s="12">
        <f ca="1" t="shared" si="0"/>
        <v>0.10449871684117973</v>
      </c>
      <c r="BK9" s="12">
        <v>5</v>
      </c>
      <c r="BM9" s="12">
        <f>RANK(BN9,BN:BN)</f>
        <v>9</v>
      </c>
      <c r="BN9" s="12">
        <f ca="1" t="shared" si="1"/>
        <v>0.6943916831654757</v>
      </c>
      <c r="BO9" s="12">
        <v>5</v>
      </c>
      <c r="BQ9" s="12">
        <f>RANK(BR9,BR:BR)</f>
        <v>4</v>
      </c>
      <c r="BR9" s="12">
        <f ca="1" t="shared" si="2"/>
        <v>0.7929561812120218</v>
      </c>
      <c r="BS9" s="12">
        <v>5</v>
      </c>
    </row>
    <row r="10" spans="2:71" ht="35.25">
      <c r="B10" s="8"/>
      <c r="C10" s="8"/>
      <c r="D10" s="8">
        <f>W10</f>
        <v>4</v>
      </c>
      <c r="E10" s="8">
        <f>X10</f>
        <v>7</v>
      </c>
      <c r="F10" s="8"/>
      <c r="G10" s="8"/>
      <c r="H10" s="8"/>
      <c r="I10" s="8">
        <f>AB10</f>
        <v>6</v>
      </c>
      <c r="J10" s="8">
        <f>AC10</f>
        <v>5</v>
      </c>
      <c r="K10" s="8"/>
      <c r="L10" s="8"/>
      <c r="M10" s="8"/>
      <c r="N10" s="8">
        <f>AG10</f>
        <v>9</v>
      </c>
      <c r="O10" s="8">
        <f>AH10</f>
        <v>5</v>
      </c>
      <c r="P10" s="8"/>
      <c r="Q10" s="8"/>
      <c r="R10" s="8"/>
      <c r="S10" s="8">
        <f>AL10</f>
        <v>3</v>
      </c>
      <c r="T10" s="8">
        <f>AM10</f>
        <v>3</v>
      </c>
      <c r="U10" s="8"/>
      <c r="V10" s="8"/>
      <c r="W10" s="8">
        <f>VLOOKUP(AO9,$BI$5:$BK$31,3,FALSE)</f>
        <v>4</v>
      </c>
      <c r="X10" s="8">
        <f>VLOOKUP(AO9,$BM$5:$BO$28,3,FALSE)</f>
        <v>7</v>
      </c>
      <c r="Y10" s="8"/>
      <c r="Z10" s="8"/>
      <c r="AA10" s="8"/>
      <c r="AB10" s="8">
        <f>VLOOKUP(AT9,$BI$5:$BK$31,3,FALSE)</f>
        <v>6</v>
      </c>
      <c r="AC10" s="8">
        <f>VLOOKUP(AT9,$BM$5:$BO$28,3,FALSE)</f>
        <v>5</v>
      </c>
      <c r="AD10" s="8"/>
      <c r="AE10" s="8"/>
      <c r="AF10" s="8"/>
      <c r="AG10" s="8">
        <f>VLOOKUP(AY9,$BI$5:$BK$31,3,FALSE)</f>
        <v>9</v>
      </c>
      <c r="AH10" s="8">
        <f>VLOOKUP(AY9,$BM$5:$BO$28,3,FALSE)</f>
        <v>5</v>
      </c>
      <c r="AI10" s="8"/>
      <c r="AJ10" s="8"/>
      <c r="AK10" s="8"/>
      <c r="AL10" s="8">
        <f>VLOOKUP(BD9,$BI$5:$BK$31,3,FALSE)</f>
        <v>3</v>
      </c>
      <c r="AM10" s="8">
        <f>VLOOKUP(BD9,$BM$5:$BO$28,3,FALSE)</f>
        <v>3</v>
      </c>
      <c r="BI10" s="12">
        <f>RANK(BJ10,BJ:BJ)</f>
        <v>6</v>
      </c>
      <c r="BJ10" s="12">
        <f ca="1" t="shared" si="0"/>
        <v>0.8438312593095514</v>
      </c>
      <c r="BK10" s="12">
        <v>6</v>
      </c>
      <c r="BM10" s="12">
        <f>RANK(BN10,BN:BN)</f>
        <v>17</v>
      </c>
      <c r="BN10" s="12">
        <f ca="1" t="shared" si="1"/>
        <v>0.3933914014750144</v>
      </c>
      <c r="BO10" s="12">
        <v>6</v>
      </c>
      <c r="BQ10" s="12">
        <f>RANK(BR10,BR:BR)</f>
        <v>20</v>
      </c>
      <c r="BR10" s="12">
        <f ca="1" t="shared" si="2"/>
        <v>0.005904034052538032</v>
      </c>
      <c r="BS10" s="12">
        <v>6</v>
      </c>
    </row>
    <row r="11" spans="2:71" ht="35.25">
      <c r="B11" s="9" t="s">
        <v>0</v>
      </c>
      <c r="C11" s="9"/>
      <c r="D11" s="9"/>
      <c r="E11" s="9">
        <f>X11</f>
        <v>9</v>
      </c>
      <c r="F11" s="8"/>
      <c r="G11" s="9" t="s">
        <v>0</v>
      </c>
      <c r="H11" s="9"/>
      <c r="I11" s="9"/>
      <c r="J11" s="9">
        <f>AC11</f>
        <v>8</v>
      </c>
      <c r="K11" s="10"/>
      <c r="L11" s="9" t="s">
        <v>0</v>
      </c>
      <c r="M11" s="9"/>
      <c r="N11" s="9"/>
      <c r="O11" s="9">
        <f>AH11</f>
        <v>5</v>
      </c>
      <c r="P11" s="10"/>
      <c r="Q11" s="9" t="s">
        <v>0</v>
      </c>
      <c r="R11" s="9"/>
      <c r="S11" s="9"/>
      <c r="T11" s="9">
        <f>AM11</f>
        <v>9</v>
      </c>
      <c r="U11" s="9" t="s">
        <v>0</v>
      </c>
      <c r="V11" s="9"/>
      <c r="W11" s="9"/>
      <c r="X11" s="9">
        <f>IF(VLOOKUP(AO9,$BQ$5:$BS$24,3,FALSE)+X10&lt;10,9,VLOOKUP(AO9,$BQ$5:$BS$24,3,FALSE))</f>
        <v>9</v>
      </c>
      <c r="Y11" s="8"/>
      <c r="Z11" s="9" t="s">
        <v>0</v>
      </c>
      <c r="AA11" s="9"/>
      <c r="AB11" s="9"/>
      <c r="AC11" s="9">
        <f>IF(VLOOKUP(AT9,$BQ$5:$BS$24,3,FALSE)+AC10&lt;10,9,VLOOKUP(AT9,$BQ$5:$BS$24,3,FALSE))</f>
        <v>8</v>
      </c>
      <c r="AD11" s="10"/>
      <c r="AE11" s="9" t="s">
        <v>0</v>
      </c>
      <c r="AF11" s="9"/>
      <c r="AG11" s="9"/>
      <c r="AH11" s="9">
        <f>IF(VLOOKUP(AY9,$BQ$5:$BS$24,3,FALSE)+AH10&lt;10,9,VLOOKUP(AY9,$BQ$5:$BS$24,3,FALSE))</f>
        <v>5</v>
      </c>
      <c r="AI11" s="10"/>
      <c r="AJ11" s="9" t="s">
        <v>0</v>
      </c>
      <c r="AK11" s="9"/>
      <c r="AL11" s="9"/>
      <c r="AM11" s="9">
        <f>IF(VLOOKUP(BD9,$BQ$5:$BS$24,3,FALSE)+AM10&lt;10,9,VLOOKUP(BD9,$BQ$5:$BS$24,3,FALSE))</f>
        <v>9</v>
      </c>
      <c r="BI11" s="12">
        <f>RANK(BJ11,BJ:BJ)</f>
        <v>26</v>
      </c>
      <c r="BJ11" s="12">
        <f ca="1" t="shared" si="0"/>
        <v>0.20809011700390312</v>
      </c>
      <c r="BK11" s="12">
        <v>7</v>
      </c>
      <c r="BM11" s="12">
        <f>RANK(BN11,BN:BN)</f>
        <v>5</v>
      </c>
      <c r="BN11" s="12">
        <f ca="1" t="shared" si="1"/>
        <v>0.7643101603028308</v>
      </c>
      <c r="BO11" s="12">
        <v>7</v>
      </c>
      <c r="BQ11" s="12">
        <f>RANK(BR11,BR:BR)</f>
        <v>12</v>
      </c>
      <c r="BR11" s="12">
        <f ca="1" t="shared" si="2"/>
        <v>0.3164645590291242</v>
      </c>
      <c r="BS11" s="12">
        <v>7</v>
      </c>
    </row>
    <row r="12" spans="2:71" ht="35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>AO12</f>
      </c>
      <c r="W12" s="8" t="str">
        <f>RIGHT(AP12,1)</f>
        <v>5</v>
      </c>
      <c r="X12" s="8" t="str">
        <f>RIGHT(AQ12,1)</f>
        <v>6</v>
      </c>
      <c r="Y12" s="8"/>
      <c r="Z12" s="8"/>
      <c r="AA12" s="8">
        <f>AT12</f>
      </c>
      <c r="AB12" s="8" t="str">
        <f>RIGHT(AU12,1)</f>
        <v>7</v>
      </c>
      <c r="AC12" s="8" t="str">
        <f>RIGHT(AV12,1)</f>
        <v>3</v>
      </c>
      <c r="AD12" s="8"/>
      <c r="AE12" s="8"/>
      <c r="AF12" s="8">
        <f>AY12</f>
        <v>1</v>
      </c>
      <c r="AG12" s="8" t="str">
        <f>RIGHT(AZ12,1)</f>
        <v>0</v>
      </c>
      <c r="AH12" s="8" t="str">
        <f>RIGHT(BA12,1)</f>
        <v>0</v>
      </c>
      <c r="AI12" s="8"/>
      <c r="AJ12" s="8"/>
      <c r="AK12" s="8">
        <f>BD12</f>
      </c>
      <c r="AL12" s="8" t="str">
        <f>RIGHT(BE12,1)</f>
        <v>4</v>
      </c>
      <c r="AM12" s="8" t="str">
        <f>RIGHT(BF12,1)</f>
        <v>2</v>
      </c>
      <c r="AO12" s="12">
        <f>IF(AP12&gt;9,1,"")</f>
      </c>
      <c r="AP12" s="12">
        <f>IF(AQ12&gt;9,W10+1,W10)</f>
        <v>5</v>
      </c>
      <c r="AQ12" s="12">
        <f>X10+X11</f>
        <v>16</v>
      </c>
      <c r="AT12" s="12">
        <f>IF(AU12&gt;9,1,"")</f>
      </c>
      <c r="AU12" s="12">
        <f>IF(AV12&gt;9,AB10+1,AB10)</f>
        <v>7</v>
      </c>
      <c r="AV12" s="12">
        <f>AC10+AC11</f>
        <v>13</v>
      </c>
      <c r="AY12" s="12">
        <f>IF(AZ12&gt;9,1,"")</f>
        <v>1</v>
      </c>
      <c r="AZ12" s="12">
        <f>IF(BA12&gt;9,AG10+1,AG10)</f>
        <v>10</v>
      </c>
      <c r="BA12" s="12">
        <f>AH10+AH11</f>
        <v>10</v>
      </c>
      <c r="BD12" s="12">
        <f>IF(BE12&gt;9,1,"")</f>
      </c>
      <c r="BE12" s="12">
        <f>IF(BF12&gt;9,AL10+1,AL10)</f>
        <v>4</v>
      </c>
      <c r="BF12" s="12">
        <f>AM10+AM11</f>
        <v>12</v>
      </c>
      <c r="BI12" s="12">
        <f>RANK(BJ12,BJ:BJ)</f>
        <v>4</v>
      </c>
      <c r="BJ12" s="12">
        <f ca="1" t="shared" si="0"/>
        <v>0.8888678262389302</v>
      </c>
      <c r="BK12" s="12">
        <v>8</v>
      </c>
      <c r="BM12" s="12">
        <f>RANK(BN12,BN:BN)</f>
        <v>22</v>
      </c>
      <c r="BN12" s="12">
        <f ca="1" t="shared" si="1"/>
        <v>0.16485624766672036</v>
      </c>
      <c r="BO12" s="12">
        <v>8</v>
      </c>
      <c r="BQ12" s="12">
        <f>RANK(BR12,BR:BR)</f>
        <v>11</v>
      </c>
      <c r="BR12" s="12">
        <f ca="1" t="shared" si="2"/>
        <v>0.3844464320951788</v>
      </c>
      <c r="BS12" s="12">
        <v>8</v>
      </c>
    </row>
    <row r="13" spans="2:71" ht="35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BI13" s="12">
        <f>RANK(BJ13,BJ:BJ)</f>
        <v>1</v>
      </c>
      <c r="BJ13" s="12">
        <f ca="1" t="shared" si="0"/>
        <v>0.9716646227111196</v>
      </c>
      <c r="BK13" s="12">
        <v>9</v>
      </c>
      <c r="BM13" s="12">
        <f>RANK(BN13,BN:BN)</f>
        <v>21</v>
      </c>
      <c r="BN13" s="12">
        <f ca="1" t="shared" si="1"/>
        <v>0.25831510354091325</v>
      </c>
      <c r="BO13" s="12">
        <v>9</v>
      </c>
      <c r="BQ13" s="12">
        <f>RANK(BR13,BR:BR)</f>
        <v>18</v>
      </c>
      <c r="BR13" s="12">
        <f ca="1" t="shared" si="2"/>
        <v>0.15701117017525945</v>
      </c>
      <c r="BS13" s="12">
        <v>1</v>
      </c>
    </row>
    <row r="14" spans="2:71" ht="18.75">
      <c r="B14" s="11" t="s">
        <v>9</v>
      </c>
      <c r="C14" s="7"/>
      <c r="D14" s="7"/>
      <c r="E14" s="7"/>
      <c r="F14" s="7"/>
      <c r="G14" s="11" t="s">
        <v>10</v>
      </c>
      <c r="H14" s="7"/>
      <c r="I14" s="7"/>
      <c r="J14" s="7"/>
      <c r="K14" s="7"/>
      <c r="L14" s="11" t="s">
        <v>11</v>
      </c>
      <c r="M14" s="7"/>
      <c r="N14" s="7"/>
      <c r="O14" s="7"/>
      <c r="P14" s="7"/>
      <c r="Q14" s="11" t="s">
        <v>12</v>
      </c>
      <c r="R14" s="7"/>
      <c r="S14" s="7"/>
      <c r="T14" s="7"/>
      <c r="U14" s="11" t="s">
        <v>9</v>
      </c>
      <c r="V14" s="7"/>
      <c r="W14" s="7"/>
      <c r="X14" s="7"/>
      <c r="Y14" s="7"/>
      <c r="Z14" s="11" t="s">
        <v>10</v>
      </c>
      <c r="AA14" s="7"/>
      <c r="AB14" s="7"/>
      <c r="AC14" s="7"/>
      <c r="AD14" s="7"/>
      <c r="AE14" s="11" t="s">
        <v>11</v>
      </c>
      <c r="AF14" s="7"/>
      <c r="AG14" s="7"/>
      <c r="AH14" s="7"/>
      <c r="AI14" s="7"/>
      <c r="AJ14" s="11" t="s">
        <v>12</v>
      </c>
      <c r="AK14" s="7"/>
      <c r="AL14" s="7"/>
      <c r="AM14" s="7"/>
      <c r="AO14" s="12">
        <v>9</v>
      </c>
      <c r="AT14" s="12">
        <v>10</v>
      </c>
      <c r="AY14" s="12">
        <v>11</v>
      </c>
      <c r="BD14" s="12">
        <v>12</v>
      </c>
      <c r="BI14" s="12">
        <f>RANK(BJ14,BJ:BJ)</f>
        <v>19</v>
      </c>
      <c r="BJ14" s="12">
        <f ca="1">RAND()</f>
        <v>0.4602354185033226</v>
      </c>
      <c r="BK14" s="12">
        <v>1</v>
      </c>
      <c r="BM14" s="12">
        <f>RANK(BN14,BN:BN)</f>
        <v>7</v>
      </c>
      <c r="BN14" s="12">
        <f ca="1" t="shared" si="1"/>
        <v>0.7156166688351635</v>
      </c>
      <c r="BO14" s="12">
        <v>5</v>
      </c>
      <c r="BQ14" s="12">
        <f>RANK(BR14,BR:BR)</f>
        <v>14</v>
      </c>
      <c r="BR14" s="12">
        <f ca="1" t="shared" si="2"/>
        <v>0.21676793066408528</v>
      </c>
      <c r="BS14" s="12">
        <v>2</v>
      </c>
    </row>
    <row r="15" spans="2:71" ht="35.25">
      <c r="B15" s="8"/>
      <c r="C15" s="8"/>
      <c r="D15" s="8">
        <f>W15</f>
        <v>3</v>
      </c>
      <c r="E15" s="8">
        <f>X15</f>
        <v>5</v>
      </c>
      <c r="F15" s="8"/>
      <c r="G15" s="8"/>
      <c r="H15" s="8"/>
      <c r="I15" s="8">
        <f>AB15</f>
        <v>9</v>
      </c>
      <c r="J15" s="8">
        <f>AC15</f>
        <v>6</v>
      </c>
      <c r="K15" s="8"/>
      <c r="L15" s="8"/>
      <c r="M15" s="8"/>
      <c r="N15" s="8">
        <f>AG15</f>
        <v>6</v>
      </c>
      <c r="O15" s="8">
        <f>AH15</f>
        <v>7</v>
      </c>
      <c r="P15" s="8"/>
      <c r="Q15" s="8"/>
      <c r="R15" s="8"/>
      <c r="S15" s="8">
        <f>AL15</f>
        <v>2</v>
      </c>
      <c r="T15" s="8">
        <f>AM15</f>
        <v>7</v>
      </c>
      <c r="U15" s="8"/>
      <c r="V15" s="8"/>
      <c r="W15" s="8">
        <f>VLOOKUP(AO14,$BI$5:$BK$31,3,FALSE)</f>
        <v>3</v>
      </c>
      <c r="X15" s="8">
        <f>VLOOKUP(AO14,$BM$5:$BO$28,3,FALSE)</f>
        <v>5</v>
      </c>
      <c r="Y15" s="8"/>
      <c r="Z15" s="8"/>
      <c r="AA15" s="8"/>
      <c r="AB15" s="8">
        <f>VLOOKUP(AT14,$BI$5:$BK$31,3,FALSE)</f>
        <v>9</v>
      </c>
      <c r="AC15" s="8">
        <f>VLOOKUP(AT14,$BM$5:$BO$28,3,FALSE)</f>
        <v>6</v>
      </c>
      <c r="AD15" s="8"/>
      <c r="AE15" s="8"/>
      <c r="AF15" s="8"/>
      <c r="AG15" s="8">
        <f>VLOOKUP(AY14,$BI$5:$BK$31,3,FALSE)</f>
        <v>6</v>
      </c>
      <c r="AH15" s="8">
        <f>VLOOKUP(AY14,$BM$5:$BO$28,3,FALSE)</f>
        <v>7</v>
      </c>
      <c r="AI15" s="8"/>
      <c r="AJ15" s="8"/>
      <c r="AK15" s="8"/>
      <c r="AL15" s="8">
        <f>VLOOKUP(BD14,$BI$5:$BK$31,3,FALSE)</f>
        <v>2</v>
      </c>
      <c r="AM15" s="8">
        <f>VLOOKUP(BD14,$BM$5:$BO$28,3,FALSE)</f>
        <v>7</v>
      </c>
      <c r="BI15" s="12">
        <f>RANK(BJ15,BJ:BJ)</f>
        <v>15</v>
      </c>
      <c r="BJ15" s="12">
        <f ca="1" t="shared" si="0"/>
        <v>0.5253335737787914</v>
      </c>
      <c r="BK15" s="12">
        <v>2</v>
      </c>
      <c r="BM15" s="12">
        <f>RANK(BN15,BN:BN)</f>
        <v>10</v>
      </c>
      <c r="BN15" s="12">
        <f ca="1" t="shared" si="1"/>
        <v>0.6746998571243068</v>
      </c>
      <c r="BO15" s="12">
        <v>6</v>
      </c>
      <c r="BQ15" s="12">
        <f>RANK(BR15,BR:BR)</f>
        <v>17</v>
      </c>
      <c r="BR15" s="12">
        <f ca="1" t="shared" si="2"/>
        <v>0.1580707708673339</v>
      </c>
      <c r="BS15" s="12">
        <v>3</v>
      </c>
    </row>
    <row r="16" spans="2:71" ht="35.25">
      <c r="B16" s="9" t="s">
        <v>0</v>
      </c>
      <c r="C16" s="9"/>
      <c r="D16" s="9"/>
      <c r="E16" s="9">
        <f>X16</f>
        <v>7</v>
      </c>
      <c r="F16" s="8"/>
      <c r="G16" s="9" t="s">
        <v>0</v>
      </c>
      <c r="H16" s="9"/>
      <c r="I16" s="9"/>
      <c r="J16" s="9">
        <f>AC16</f>
        <v>4</v>
      </c>
      <c r="K16" s="10"/>
      <c r="L16" s="9" t="s">
        <v>0</v>
      </c>
      <c r="M16" s="9"/>
      <c r="N16" s="9"/>
      <c r="O16" s="9">
        <f>AH16</f>
        <v>8</v>
      </c>
      <c r="P16" s="10"/>
      <c r="Q16" s="9" t="s">
        <v>0</v>
      </c>
      <c r="R16" s="9"/>
      <c r="S16" s="9"/>
      <c r="T16" s="9">
        <f>AM16</f>
        <v>7</v>
      </c>
      <c r="U16" s="9" t="s">
        <v>0</v>
      </c>
      <c r="V16" s="9"/>
      <c r="W16" s="9"/>
      <c r="X16" s="9">
        <f>IF(VLOOKUP(AO14,$BQ$5:$BS$24,3,FALSE)+X15&lt;10,9,VLOOKUP(AO14,$BQ$5:$BS$24,3,FALSE))</f>
        <v>7</v>
      </c>
      <c r="Y16" s="8"/>
      <c r="Z16" s="9" t="s">
        <v>0</v>
      </c>
      <c r="AA16" s="9"/>
      <c r="AB16" s="9"/>
      <c r="AC16" s="9">
        <f>IF(VLOOKUP(AT14,$BQ$5:$BS$24,3,FALSE)+AC15&lt;10,9,VLOOKUP(AT14,$BQ$5:$BS$24,3,FALSE))</f>
        <v>4</v>
      </c>
      <c r="AD16" s="10"/>
      <c r="AE16" s="9" t="s">
        <v>0</v>
      </c>
      <c r="AF16" s="9"/>
      <c r="AG16" s="9"/>
      <c r="AH16" s="9">
        <f>IF(VLOOKUP(AY14,$BQ$5:$BS$24,3,FALSE)+AH15&lt;10,9,VLOOKUP(AY14,$BQ$5:$BS$24,3,FALSE))</f>
        <v>8</v>
      </c>
      <c r="AI16" s="10"/>
      <c r="AJ16" s="9" t="s">
        <v>0</v>
      </c>
      <c r="AK16" s="9"/>
      <c r="AL16" s="9"/>
      <c r="AM16" s="9">
        <f>IF(VLOOKUP(BD14,$BQ$5:$BS$24,3,FALSE)+AM15&lt;10,9,VLOOKUP(BD14,$BQ$5:$BS$24,3,FALSE))</f>
        <v>7</v>
      </c>
      <c r="BI16" s="12">
        <f>RANK(BJ16,BJ:BJ)</f>
        <v>9</v>
      </c>
      <c r="BJ16" s="12">
        <f ca="1" t="shared" si="0"/>
        <v>0.7128884480379192</v>
      </c>
      <c r="BK16" s="12">
        <v>3</v>
      </c>
      <c r="BM16" s="12">
        <f>RANK(BN16,BN:BN)</f>
        <v>4</v>
      </c>
      <c r="BN16" s="12">
        <f ca="1" t="shared" si="1"/>
        <v>0.7855453144079285</v>
      </c>
      <c r="BO16" s="12">
        <v>7</v>
      </c>
      <c r="BQ16" s="12">
        <f>RANK(BR16,BR:BR)</f>
        <v>10</v>
      </c>
      <c r="BR16" s="12">
        <f ca="1" t="shared" si="2"/>
        <v>0.48069624200667516</v>
      </c>
      <c r="BS16" s="12">
        <v>4</v>
      </c>
    </row>
    <row r="17" spans="2:71" ht="35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f>AO17</f>
      </c>
      <c r="W17" s="8" t="str">
        <f>RIGHT(AP17,1)</f>
        <v>4</v>
      </c>
      <c r="X17" s="8" t="str">
        <f>RIGHT(AQ17,1)</f>
        <v>2</v>
      </c>
      <c r="Y17" s="8"/>
      <c r="Z17" s="8"/>
      <c r="AA17" s="8">
        <f>AT17</f>
        <v>1</v>
      </c>
      <c r="AB17" s="8" t="str">
        <f>RIGHT(AU17,1)</f>
        <v>0</v>
      </c>
      <c r="AC17" s="8" t="str">
        <f>RIGHT(AV17,1)</f>
        <v>0</v>
      </c>
      <c r="AD17" s="8"/>
      <c r="AE17" s="8"/>
      <c r="AF17" s="8">
        <f>AY17</f>
      </c>
      <c r="AG17" s="8" t="str">
        <f>RIGHT(AZ17,1)</f>
        <v>7</v>
      </c>
      <c r="AH17" s="8" t="str">
        <f>RIGHT(BA17,1)</f>
        <v>5</v>
      </c>
      <c r="AI17" s="8"/>
      <c r="AJ17" s="8"/>
      <c r="AK17" s="8">
        <f>BD17</f>
      </c>
      <c r="AL17" s="8" t="str">
        <f>RIGHT(BE17,1)</f>
        <v>3</v>
      </c>
      <c r="AM17" s="8" t="str">
        <f>RIGHT(BF17,1)</f>
        <v>4</v>
      </c>
      <c r="AO17" s="12">
        <f>IF(AP17&gt;9,1,"")</f>
      </c>
      <c r="AP17" s="12">
        <f>IF(AQ17&gt;9,W15+1,W15)</f>
        <v>4</v>
      </c>
      <c r="AQ17" s="12">
        <f>X15+X16</f>
        <v>12</v>
      </c>
      <c r="AT17" s="12">
        <f>IF(AU17&gt;9,1,"")</f>
        <v>1</v>
      </c>
      <c r="AU17" s="12">
        <f>IF(AV17&gt;9,AB15+1,AB15)</f>
        <v>10</v>
      </c>
      <c r="AV17" s="12">
        <f>AC15+AC16</f>
        <v>10</v>
      </c>
      <c r="AY17" s="12">
        <f>IF(AZ17&gt;9,1,"")</f>
      </c>
      <c r="AZ17" s="12">
        <f>IF(BA17&gt;9,AG15+1,AG15)</f>
        <v>7</v>
      </c>
      <c r="BA17" s="12">
        <f>AH15+AH16</f>
        <v>15</v>
      </c>
      <c r="BD17" s="12">
        <f>IF(BE17&gt;9,1,"")</f>
      </c>
      <c r="BE17" s="12">
        <f>IF(BF17&gt;9,AL15+1,AL15)</f>
        <v>3</v>
      </c>
      <c r="BF17" s="12">
        <f>AM15+AM16</f>
        <v>14</v>
      </c>
      <c r="BI17" s="12">
        <f>RANK(BJ17,BJ:BJ)</f>
        <v>25</v>
      </c>
      <c r="BJ17" s="12">
        <f ca="1" t="shared" si="0"/>
        <v>0.25041479064455263</v>
      </c>
      <c r="BK17" s="12">
        <v>4</v>
      </c>
      <c r="BM17" s="12">
        <f>RANK(BN17,BN:BN)</f>
        <v>2</v>
      </c>
      <c r="BN17" s="12">
        <f ca="1" t="shared" si="1"/>
        <v>0.8716636502173638</v>
      </c>
      <c r="BO17" s="12">
        <v>8</v>
      </c>
      <c r="BQ17" s="12">
        <f>RANK(BR17,BR:BR)</f>
        <v>7</v>
      </c>
      <c r="BR17" s="12">
        <f ca="1" t="shared" si="2"/>
        <v>0.6028337218600068</v>
      </c>
      <c r="BS17" s="12">
        <v>5</v>
      </c>
    </row>
    <row r="18" spans="2:71" ht="35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BI18" s="12">
        <f>RANK(BJ18,BJ:BJ)</f>
        <v>23</v>
      </c>
      <c r="BJ18" s="12">
        <f ca="1" t="shared" si="0"/>
        <v>0.3206246752334083</v>
      </c>
      <c r="BK18" s="12">
        <v>5</v>
      </c>
      <c r="BM18" s="12">
        <f>RANK(BN18,BN:BN)</f>
        <v>13</v>
      </c>
      <c r="BN18" s="12">
        <f ca="1" t="shared" si="1"/>
        <v>0.6067199489647452</v>
      </c>
      <c r="BO18" s="12">
        <v>9</v>
      </c>
      <c r="BQ18" s="12">
        <f>RANK(BR18,BR:BR)</f>
        <v>15</v>
      </c>
      <c r="BR18" s="12">
        <f ca="1" t="shared" si="2"/>
        <v>0.20425049605999845</v>
      </c>
      <c r="BS18" s="12">
        <v>6</v>
      </c>
    </row>
    <row r="19" spans="2:71" ht="18.75">
      <c r="B19" s="11" t="s">
        <v>13</v>
      </c>
      <c r="C19" s="7"/>
      <c r="D19" s="7"/>
      <c r="E19" s="7"/>
      <c r="F19" s="7"/>
      <c r="G19" s="11" t="s">
        <v>14</v>
      </c>
      <c r="H19" s="7"/>
      <c r="I19" s="7"/>
      <c r="J19" s="7"/>
      <c r="K19" s="7"/>
      <c r="L19" s="11" t="s">
        <v>15</v>
      </c>
      <c r="M19" s="7"/>
      <c r="N19" s="7"/>
      <c r="O19" s="7"/>
      <c r="P19" s="7"/>
      <c r="Q19" s="11" t="s">
        <v>16</v>
      </c>
      <c r="R19" s="7"/>
      <c r="S19" s="7"/>
      <c r="T19" s="7"/>
      <c r="U19" s="11" t="s">
        <v>13</v>
      </c>
      <c r="V19" s="7"/>
      <c r="W19" s="7"/>
      <c r="X19" s="7"/>
      <c r="Y19" s="7"/>
      <c r="Z19" s="11" t="s">
        <v>14</v>
      </c>
      <c r="AA19" s="7"/>
      <c r="AB19" s="7"/>
      <c r="AC19" s="7"/>
      <c r="AD19" s="7"/>
      <c r="AE19" s="11" t="s">
        <v>15</v>
      </c>
      <c r="AF19" s="7"/>
      <c r="AG19" s="7"/>
      <c r="AH19" s="7"/>
      <c r="AI19" s="7"/>
      <c r="AJ19" s="11" t="s">
        <v>16</v>
      </c>
      <c r="AK19" s="7"/>
      <c r="AL19" s="7"/>
      <c r="AM19" s="7"/>
      <c r="AO19" s="12">
        <v>13</v>
      </c>
      <c r="AT19" s="12">
        <v>14</v>
      </c>
      <c r="AY19" s="12">
        <v>15</v>
      </c>
      <c r="BD19" s="12">
        <v>16</v>
      </c>
      <c r="BI19" s="12">
        <f>RANK(BJ19,BJ:BJ)</f>
        <v>2</v>
      </c>
      <c r="BJ19" s="12">
        <f ca="1" t="shared" si="0"/>
        <v>0.9388930722793838</v>
      </c>
      <c r="BK19" s="12">
        <v>6</v>
      </c>
      <c r="BM19" s="12">
        <f>RANK(BN19,BN:BN)</f>
        <v>6</v>
      </c>
      <c r="BN19" s="12">
        <f ca="1" t="shared" si="1"/>
        <v>0.7619407030166756</v>
      </c>
      <c r="BO19" s="12">
        <v>5</v>
      </c>
      <c r="BQ19" s="12">
        <f>RANK(BR19,BR:BR)</f>
        <v>9</v>
      </c>
      <c r="BR19" s="12">
        <f ca="1" t="shared" si="2"/>
        <v>0.5196232809391093</v>
      </c>
      <c r="BS19" s="12">
        <v>7</v>
      </c>
    </row>
    <row r="20" spans="2:71" ht="35.25">
      <c r="B20" s="8"/>
      <c r="C20" s="8"/>
      <c r="D20" s="8">
        <f>W20</f>
        <v>3</v>
      </c>
      <c r="E20" s="8">
        <f>X20</f>
        <v>9</v>
      </c>
      <c r="F20" s="8"/>
      <c r="G20" s="8"/>
      <c r="H20" s="8"/>
      <c r="I20" s="8">
        <f>AB20</f>
        <v>1</v>
      </c>
      <c r="J20" s="8">
        <f>AC20</f>
        <v>6</v>
      </c>
      <c r="K20" s="8"/>
      <c r="L20" s="8"/>
      <c r="M20" s="8"/>
      <c r="N20" s="8">
        <f>AG20</f>
        <v>2</v>
      </c>
      <c r="O20" s="8">
        <f>AH20</f>
        <v>4</v>
      </c>
      <c r="P20" s="8"/>
      <c r="Q20" s="8"/>
      <c r="R20" s="8"/>
      <c r="S20" s="8">
        <f>AL20</f>
        <v>4</v>
      </c>
      <c r="T20" s="8">
        <f>AM20</f>
        <v>8</v>
      </c>
      <c r="U20" s="8"/>
      <c r="V20" s="8"/>
      <c r="W20" s="8">
        <f>VLOOKUP(AO19,$BI$5:$BK$31,3,FALSE)</f>
        <v>3</v>
      </c>
      <c r="X20" s="8">
        <f>VLOOKUP(AO19,$BM$5:$BO$28,3,FALSE)</f>
        <v>9</v>
      </c>
      <c r="Y20" s="8"/>
      <c r="Z20" s="8"/>
      <c r="AA20" s="8"/>
      <c r="AB20" s="8">
        <f>VLOOKUP(AT19,$BI$5:$BK$31,3,FALSE)</f>
        <v>1</v>
      </c>
      <c r="AC20" s="8">
        <f>VLOOKUP(AT19,$BM$5:$BO$28,3,FALSE)</f>
        <v>6</v>
      </c>
      <c r="AD20" s="8"/>
      <c r="AE20" s="8"/>
      <c r="AF20" s="8"/>
      <c r="AG20" s="8">
        <f>VLOOKUP(AY19,$BI$5:$BK$31,3,FALSE)</f>
        <v>2</v>
      </c>
      <c r="AH20" s="8">
        <f>VLOOKUP(AY19,$BM$5:$BO$28,3,FALSE)</f>
        <v>4</v>
      </c>
      <c r="AI20" s="8"/>
      <c r="AJ20" s="8"/>
      <c r="AK20" s="8"/>
      <c r="AL20" s="8">
        <f>VLOOKUP(BD19,$BI$5:$BK$31,3,FALSE)</f>
        <v>4</v>
      </c>
      <c r="AM20" s="8">
        <f>VLOOKUP(BD19,$BM$5:$BO$28,3,FALSE)</f>
        <v>8</v>
      </c>
      <c r="BI20" s="12">
        <f>RANK(BJ20,BJ:BJ)</f>
        <v>3</v>
      </c>
      <c r="BJ20" s="12">
        <f ca="1" t="shared" si="0"/>
        <v>0.892557674362985</v>
      </c>
      <c r="BK20" s="12">
        <v>7</v>
      </c>
      <c r="BM20" s="12">
        <f>RANK(BN20,BN:BN)</f>
        <v>14</v>
      </c>
      <c r="BN20" s="12">
        <f ca="1" t="shared" si="1"/>
        <v>0.5677160876769642</v>
      </c>
      <c r="BO20" s="12">
        <v>6</v>
      </c>
      <c r="BQ20" s="12">
        <f>RANK(BR20,BR:BR)</f>
        <v>3</v>
      </c>
      <c r="BR20" s="12">
        <f ca="1" t="shared" si="2"/>
        <v>0.8676054720908757</v>
      </c>
      <c r="BS20" s="12">
        <v>9</v>
      </c>
    </row>
    <row r="21" spans="2:71" ht="35.25">
      <c r="B21" s="9" t="s">
        <v>0</v>
      </c>
      <c r="C21" s="9"/>
      <c r="D21" s="9"/>
      <c r="E21" s="9">
        <f>X21</f>
        <v>4</v>
      </c>
      <c r="F21" s="8"/>
      <c r="G21" s="9" t="s">
        <v>0</v>
      </c>
      <c r="H21" s="9"/>
      <c r="I21" s="9"/>
      <c r="J21" s="9">
        <f>AC21</f>
        <v>9</v>
      </c>
      <c r="K21" s="10"/>
      <c r="L21" s="9" t="s">
        <v>0</v>
      </c>
      <c r="M21" s="9"/>
      <c r="N21" s="9"/>
      <c r="O21" s="9">
        <f>AH21</f>
        <v>6</v>
      </c>
      <c r="P21" s="10"/>
      <c r="Q21" s="9" t="s">
        <v>0</v>
      </c>
      <c r="R21" s="9"/>
      <c r="S21" s="9"/>
      <c r="T21" s="9">
        <f>AM21</f>
        <v>7</v>
      </c>
      <c r="U21" s="9" t="s">
        <v>0</v>
      </c>
      <c r="V21" s="9"/>
      <c r="W21" s="9"/>
      <c r="X21" s="9">
        <f>IF(VLOOKUP(AO19,$BQ$5:$BS$24,3,FALSE)+X20&lt;10,9,VLOOKUP(AO19,$BQ$5:$BS$24,3,FALSE))</f>
        <v>4</v>
      </c>
      <c r="Y21" s="8"/>
      <c r="Z21" s="9" t="s">
        <v>0</v>
      </c>
      <c r="AA21" s="9"/>
      <c r="AB21" s="9"/>
      <c r="AC21" s="9">
        <f>IF(VLOOKUP(AT19,$BQ$5:$BS$24,3,FALSE)+AC20&lt;10,9,VLOOKUP(AT19,$BQ$5:$BS$24,3,FALSE))</f>
        <v>9</v>
      </c>
      <c r="AD21" s="10"/>
      <c r="AE21" s="9" t="s">
        <v>0</v>
      </c>
      <c r="AF21" s="9"/>
      <c r="AG21" s="9"/>
      <c r="AH21" s="9">
        <f>IF(VLOOKUP(AY19,$BQ$5:$BS$24,3,FALSE)+AH20&lt;10,9,VLOOKUP(AY19,$BQ$5:$BS$24,3,FALSE))</f>
        <v>6</v>
      </c>
      <c r="AI21" s="10"/>
      <c r="AJ21" s="9" t="s">
        <v>0</v>
      </c>
      <c r="AK21" s="9"/>
      <c r="AL21" s="9"/>
      <c r="AM21" s="9">
        <f>IF(VLOOKUP(BD19,$BQ$5:$BS$24,3,FALSE)+AM20&lt;10,9,VLOOKUP(BD19,$BQ$5:$BS$24,3,FALSE))</f>
        <v>7</v>
      </c>
      <c r="BI21" s="12">
        <f>RANK(BJ21,BJ:BJ)</f>
        <v>20</v>
      </c>
      <c r="BJ21" s="12">
        <f ca="1" t="shared" si="0"/>
        <v>0.45883944603205506</v>
      </c>
      <c r="BK21" s="12">
        <v>8</v>
      </c>
      <c r="BM21" s="12">
        <f>RANK(BN21,BN:BN)</f>
        <v>11</v>
      </c>
      <c r="BN21" s="12">
        <f ca="1" t="shared" si="1"/>
        <v>0.6363506636010963</v>
      </c>
      <c r="BO21" s="12">
        <v>7</v>
      </c>
      <c r="BQ21" s="12">
        <f>RANK(BR21,BR:BR)</f>
        <v>8</v>
      </c>
      <c r="BR21" s="12">
        <f ca="1" t="shared" si="2"/>
        <v>0.559241921646056</v>
      </c>
      <c r="BS21" s="12">
        <v>5</v>
      </c>
    </row>
    <row r="22" spans="2:71" ht="35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f>AO22</f>
      </c>
      <c r="W22" s="8" t="str">
        <f>RIGHT(AP22,1)</f>
        <v>4</v>
      </c>
      <c r="X22" s="8" t="str">
        <f>RIGHT(AQ22,1)</f>
        <v>3</v>
      </c>
      <c r="Y22" s="8"/>
      <c r="Z22" s="8"/>
      <c r="AA22" s="8">
        <f>AT22</f>
      </c>
      <c r="AB22" s="8" t="str">
        <f>RIGHT(AU22,1)</f>
        <v>2</v>
      </c>
      <c r="AC22" s="8" t="str">
        <f>RIGHT(AV22,1)</f>
        <v>5</v>
      </c>
      <c r="AD22" s="8"/>
      <c r="AE22" s="8"/>
      <c r="AF22" s="8">
        <f>AY22</f>
      </c>
      <c r="AG22" s="8" t="str">
        <f>RIGHT(AZ22,1)</f>
        <v>3</v>
      </c>
      <c r="AH22" s="8" t="str">
        <f>RIGHT(BA22,1)</f>
        <v>0</v>
      </c>
      <c r="AI22" s="8"/>
      <c r="AJ22" s="8"/>
      <c r="AK22" s="8">
        <f>BD22</f>
      </c>
      <c r="AL22" s="8" t="str">
        <f>RIGHT(BE22,1)</f>
        <v>5</v>
      </c>
      <c r="AM22" s="8" t="str">
        <f>RIGHT(BF22,1)</f>
        <v>5</v>
      </c>
      <c r="AO22" s="12">
        <f>IF(AP22&gt;9,1,"")</f>
      </c>
      <c r="AP22" s="12">
        <f>IF(AQ22&gt;9,W20+1,W20)</f>
        <v>4</v>
      </c>
      <c r="AQ22" s="12">
        <f>X20+X21</f>
        <v>13</v>
      </c>
      <c r="AT22" s="12">
        <f>IF(AU22&gt;9,1,"")</f>
      </c>
      <c r="AU22" s="12">
        <f>IF(AV22&gt;9,AB20+1,AB20)</f>
        <v>2</v>
      </c>
      <c r="AV22" s="12">
        <f>AC20+AC21</f>
        <v>15</v>
      </c>
      <c r="AY22" s="12">
        <f>IF(AZ22&gt;9,1,"")</f>
      </c>
      <c r="AZ22" s="12">
        <f>IF(BA22&gt;9,AG20+1,AG20)</f>
        <v>3</v>
      </c>
      <c r="BA22" s="12">
        <f>AH20+AH21</f>
        <v>10</v>
      </c>
      <c r="BD22" s="12">
        <f>IF(BE22&gt;9,1,"")</f>
      </c>
      <c r="BE22" s="12">
        <f>IF(BF22&gt;9,AL20+1,AL20)</f>
        <v>5</v>
      </c>
      <c r="BF22" s="12">
        <f>AM20+AM21</f>
        <v>15</v>
      </c>
      <c r="BI22" s="12">
        <f>RANK(BJ22,BJ:BJ)</f>
        <v>10</v>
      </c>
      <c r="BJ22" s="12">
        <f ca="1" t="shared" si="0"/>
        <v>0.6897671174235287</v>
      </c>
      <c r="BK22" s="12">
        <v>9</v>
      </c>
      <c r="BM22" s="12">
        <f>RANK(BN22,BN:BN)</f>
        <v>16</v>
      </c>
      <c r="BN22" s="12">
        <f ca="1" t="shared" si="1"/>
        <v>0.4248554003723235</v>
      </c>
      <c r="BO22" s="12">
        <v>8</v>
      </c>
      <c r="BQ22" s="12">
        <f>RANK(BR22,BR:BR)</f>
        <v>2</v>
      </c>
      <c r="BR22" s="12">
        <f ca="1" t="shared" si="2"/>
        <v>0.8844484195750888</v>
      </c>
      <c r="BS22" s="12">
        <v>6</v>
      </c>
    </row>
    <row r="23" spans="2:71" ht="35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BI23" s="12">
        <f>RANK(BJ23,BJ:BJ)</f>
        <v>22</v>
      </c>
      <c r="BJ23" s="12">
        <f ca="1">RAND()</f>
        <v>0.35223430537608125</v>
      </c>
      <c r="BK23" s="12">
        <v>1</v>
      </c>
      <c r="BM23" s="12">
        <f>RANK(BN23,BN:BN)</f>
        <v>19</v>
      </c>
      <c r="BN23" s="12">
        <f ca="1" t="shared" si="1"/>
        <v>0.2824487078765161</v>
      </c>
      <c r="BO23" s="12">
        <v>9</v>
      </c>
      <c r="BQ23" s="12">
        <f>RANK(BR23,BR:BR)</f>
        <v>16</v>
      </c>
      <c r="BR23" s="12">
        <f ca="1" t="shared" si="2"/>
        <v>0.20180891614164964</v>
      </c>
      <c r="BS23" s="12">
        <v>7</v>
      </c>
    </row>
    <row r="24" spans="2:71" ht="18.75">
      <c r="B24" s="11" t="s">
        <v>17</v>
      </c>
      <c r="C24" s="7"/>
      <c r="D24" s="7"/>
      <c r="E24" s="7"/>
      <c r="F24" s="7"/>
      <c r="G24" s="11" t="s">
        <v>18</v>
      </c>
      <c r="H24" s="7"/>
      <c r="I24" s="7"/>
      <c r="J24" s="7"/>
      <c r="K24" s="7"/>
      <c r="L24" s="11" t="s">
        <v>19</v>
      </c>
      <c r="M24" s="7"/>
      <c r="N24" s="7"/>
      <c r="O24" s="7"/>
      <c r="P24" s="7"/>
      <c r="Q24" s="11" t="s">
        <v>20</v>
      </c>
      <c r="R24" s="7"/>
      <c r="S24" s="7"/>
      <c r="T24" s="7"/>
      <c r="U24" s="11" t="s">
        <v>17</v>
      </c>
      <c r="V24" s="7"/>
      <c r="W24" s="7"/>
      <c r="X24" s="7"/>
      <c r="Y24" s="7"/>
      <c r="Z24" s="11" t="s">
        <v>18</v>
      </c>
      <c r="AA24" s="7"/>
      <c r="AB24" s="7"/>
      <c r="AC24" s="7"/>
      <c r="AD24" s="7"/>
      <c r="AE24" s="11" t="s">
        <v>19</v>
      </c>
      <c r="AF24" s="7"/>
      <c r="AG24" s="7"/>
      <c r="AH24" s="7"/>
      <c r="AI24" s="7"/>
      <c r="AJ24" s="11" t="s">
        <v>20</v>
      </c>
      <c r="AK24" s="7"/>
      <c r="AL24" s="7"/>
      <c r="AM24" s="7"/>
      <c r="AO24" s="12">
        <v>17</v>
      </c>
      <c r="AT24" s="12">
        <v>18</v>
      </c>
      <c r="AY24" s="12">
        <v>19</v>
      </c>
      <c r="BD24" s="12">
        <v>20</v>
      </c>
      <c r="BI24" s="12">
        <f>RANK(BJ24,BJ:BJ)</f>
        <v>12</v>
      </c>
      <c r="BJ24" s="12">
        <f ca="1" t="shared" si="0"/>
        <v>0.6287800235467964</v>
      </c>
      <c r="BK24" s="12">
        <v>2</v>
      </c>
      <c r="BM24" s="12">
        <f>RANK(BN24,BN:BN)</f>
        <v>18</v>
      </c>
      <c r="BN24" s="12">
        <f ca="1" t="shared" si="1"/>
        <v>0.28783120080850777</v>
      </c>
      <c r="BO24" s="12">
        <v>5</v>
      </c>
      <c r="BQ24" s="12">
        <f>RANK(BR24,BR:BR)</f>
        <v>6</v>
      </c>
      <c r="BR24" s="12">
        <f ca="1" t="shared" si="2"/>
        <v>0.6209267487883194</v>
      </c>
      <c r="BS24" s="12">
        <v>8</v>
      </c>
    </row>
    <row r="25" spans="2:67" ht="35.25">
      <c r="B25" s="8"/>
      <c r="C25" s="8"/>
      <c r="D25" s="8">
        <f>W25</f>
        <v>8</v>
      </c>
      <c r="E25" s="8">
        <f>X25</f>
        <v>6</v>
      </c>
      <c r="F25" s="8"/>
      <c r="G25" s="8"/>
      <c r="H25" s="8"/>
      <c r="I25" s="8">
        <f>AB25</f>
        <v>7</v>
      </c>
      <c r="J25" s="8">
        <f>AC25</f>
        <v>5</v>
      </c>
      <c r="K25" s="8"/>
      <c r="L25" s="8"/>
      <c r="M25" s="8"/>
      <c r="N25" s="8">
        <f>AG25</f>
        <v>1</v>
      </c>
      <c r="O25" s="8">
        <f>AH25</f>
        <v>9</v>
      </c>
      <c r="P25" s="8"/>
      <c r="Q25" s="8"/>
      <c r="R25" s="8"/>
      <c r="S25" s="8">
        <f>AL25</f>
        <v>8</v>
      </c>
      <c r="T25" s="8">
        <f>AM25</f>
        <v>6</v>
      </c>
      <c r="U25" s="8"/>
      <c r="V25" s="8"/>
      <c r="W25" s="8">
        <f>VLOOKUP(AO24,$BI$5:$BK$31,3,FALSE)</f>
        <v>8</v>
      </c>
      <c r="X25" s="8">
        <f>VLOOKUP(AO24,$BM$5:$BO$28,3,FALSE)</f>
        <v>6</v>
      </c>
      <c r="Y25" s="8"/>
      <c r="Z25" s="8"/>
      <c r="AA25" s="8"/>
      <c r="AB25" s="8">
        <f>VLOOKUP(AT24,$BI$5:$BK$31,3,FALSE)</f>
        <v>7</v>
      </c>
      <c r="AC25" s="8">
        <f>VLOOKUP(AT24,$BM$5:$BO$28,3,FALSE)</f>
        <v>5</v>
      </c>
      <c r="AD25" s="8"/>
      <c r="AE25" s="8"/>
      <c r="AF25" s="8"/>
      <c r="AG25" s="8">
        <f>VLOOKUP(AY24,$BI$5:$BK$31,3,FALSE)</f>
        <v>1</v>
      </c>
      <c r="AH25" s="8">
        <f>VLOOKUP(AY24,$BM$5:$BO$28,3,FALSE)</f>
        <v>9</v>
      </c>
      <c r="AI25" s="8"/>
      <c r="AJ25" s="8"/>
      <c r="AK25" s="8"/>
      <c r="AL25" s="8">
        <f>VLOOKUP(BD24,$BI$5:$BK$31,3,FALSE)</f>
        <v>8</v>
      </c>
      <c r="AM25" s="8">
        <f>VLOOKUP(BD24,$BM$5:$BO$28,3,FALSE)</f>
        <v>6</v>
      </c>
      <c r="BI25" s="12">
        <f>RANK(BJ25,BJ:BJ)</f>
        <v>8</v>
      </c>
      <c r="BJ25" s="12">
        <f ca="1" t="shared" si="0"/>
        <v>0.7560350898830306</v>
      </c>
      <c r="BK25" s="12">
        <v>3</v>
      </c>
      <c r="BM25" s="12">
        <f>RANK(BN25,BN:BN)</f>
        <v>20</v>
      </c>
      <c r="BN25" s="12">
        <f ca="1" t="shared" si="1"/>
        <v>0.26882849552219246</v>
      </c>
      <c r="BO25" s="12">
        <v>6</v>
      </c>
    </row>
    <row r="26" spans="2:67" ht="35.25">
      <c r="B26" s="9" t="s">
        <v>0</v>
      </c>
      <c r="C26" s="9"/>
      <c r="D26" s="9"/>
      <c r="E26" s="9">
        <f>X26</f>
        <v>9</v>
      </c>
      <c r="F26" s="8"/>
      <c r="G26" s="9" t="s">
        <v>0</v>
      </c>
      <c r="H26" s="9"/>
      <c r="I26" s="9"/>
      <c r="J26" s="9">
        <f>AC26</f>
        <v>9</v>
      </c>
      <c r="K26" s="10"/>
      <c r="L26" s="9" t="s">
        <v>0</v>
      </c>
      <c r="M26" s="9"/>
      <c r="N26" s="9"/>
      <c r="O26" s="9">
        <f>AH26</f>
        <v>1</v>
      </c>
      <c r="P26" s="10"/>
      <c r="Q26" s="9" t="s">
        <v>0</v>
      </c>
      <c r="R26" s="9"/>
      <c r="S26" s="9"/>
      <c r="T26" s="9">
        <f>AM26</f>
        <v>6</v>
      </c>
      <c r="U26" s="9" t="s">
        <v>0</v>
      </c>
      <c r="V26" s="9"/>
      <c r="W26" s="9"/>
      <c r="X26" s="9">
        <f>IF(VLOOKUP(AO24,$BQ$5:$BS$24,3,FALSE)+X25&lt;10,9,VLOOKUP(AO24,$BQ$5:$BS$24,3,FALSE))</f>
        <v>9</v>
      </c>
      <c r="Y26" s="8"/>
      <c r="Z26" s="9" t="s">
        <v>0</v>
      </c>
      <c r="AA26" s="9"/>
      <c r="AB26" s="9"/>
      <c r="AC26" s="9">
        <f>IF(VLOOKUP(AT24,$BQ$5:$BS$24,3,FALSE)+AC25&lt;10,9,VLOOKUP(AT24,$BQ$5:$BS$24,3,FALSE))</f>
        <v>9</v>
      </c>
      <c r="AD26" s="10"/>
      <c r="AE26" s="9" t="s">
        <v>0</v>
      </c>
      <c r="AF26" s="9"/>
      <c r="AG26" s="9"/>
      <c r="AH26" s="9">
        <f>IF(VLOOKUP(AY24,$BQ$5:$BS$24,3,FALSE)+AH25&lt;10,9,VLOOKUP(AY24,$BQ$5:$BS$24,3,FALSE))</f>
        <v>1</v>
      </c>
      <c r="AI26" s="10"/>
      <c r="AJ26" s="9" t="s">
        <v>0</v>
      </c>
      <c r="AK26" s="9"/>
      <c r="AL26" s="9"/>
      <c r="AM26" s="9">
        <f>IF(VLOOKUP(BD24,$BQ$5:$BS$24,3,FALSE)+AM25&lt;10,9,VLOOKUP(BD24,$BQ$5:$BS$24,3,FALSE))</f>
        <v>6</v>
      </c>
      <c r="BI26" s="12">
        <f>RANK(BJ26,BJ:BJ)</f>
        <v>16</v>
      </c>
      <c r="BJ26" s="12">
        <f ca="1" t="shared" si="0"/>
        <v>0.5154609958204102</v>
      </c>
      <c r="BK26" s="12">
        <v>4</v>
      </c>
      <c r="BM26" s="12">
        <f>RANK(BN26,BN:BN)</f>
        <v>12</v>
      </c>
      <c r="BN26" s="12">
        <f ca="1" t="shared" si="1"/>
        <v>0.6251379848421856</v>
      </c>
      <c r="BO26" s="12">
        <v>7</v>
      </c>
    </row>
    <row r="27" spans="2:67" ht="35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>AO27</f>
      </c>
      <c r="W27" s="8" t="str">
        <f>RIGHT(AP27,1)</f>
        <v>9</v>
      </c>
      <c r="X27" s="8" t="str">
        <f>RIGHT(AQ27,1)</f>
        <v>5</v>
      </c>
      <c r="Y27" s="8"/>
      <c r="Z27" s="8"/>
      <c r="AA27" s="8">
        <f>AT27</f>
      </c>
      <c r="AB27" s="8" t="str">
        <f>RIGHT(AU27,1)</f>
        <v>8</v>
      </c>
      <c r="AC27" s="8" t="str">
        <f>RIGHT(AV27,1)</f>
        <v>4</v>
      </c>
      <c r="AD27" s="8"/>
      <c r="AE27" s="8"/>
      <c r="AF27" s="8">
        <f>AY27</f>
      </c>
      <c r="AG27" s="8" t="str">
        <f>RIGHT(AZ27,1)</f>
        <v>2</v>
      </c>
      <c r="AH27" s="8" t="str">
        <f>RIGHT(BA27,1)</f>
        <v>0</v>
      </c>
      <c r="AI27" s="8"/>
      <c r="AJ27" s="8"/>
      <c r="AK27" s="8">
        <f>BD27</f>
      </c>
      <c r="AL27" s="8" t="str">
        <f>RIGHT(BE27,1)</f>
        <v>9</v>
      </c>
      <c r="AM27" s="8" t="str">
        <f>RIGHT(BF27,1)</f>
        <v>2</v>
      </c>
      <c r="AO27" s="12">
        <f>IF(AP27&gt;9,1,"")</f>
      </c>
      <c r="AP27" s="12">
        <f>IF(AQ27&gt;9,W25+1,W25)</f>
        <v>9</v>
      </c>
      <c r="AQ27" s="12">
        <f>X25+X26</f>
        <v>15</v>
      </c>
      <c r="AT27" s="12">
        <f>IF(AU27&gt;9,1,"")</f>
      </c>
      <c r="AU27" s="12">
        <f>IF(AV27&gt;9,AB25+1,AB25)</f>
        <v>8</v>
      </c>
      <c r="AV27" s="12">
        <f>AC25+AC26</f>
        <v>14</v>
      </c>
      <c r="AY27" s="12">
        <f>IF(AZ27&gt;9,1,"")</f>
      </c>
      <c r="AZ27" s="12">
        <f>IF(BA27&gt;9,AG25+1,AG25)</f>
        <v>2</v>
      </c>
      <c r="BA27" s="12">
        <f>AH25+AH26</f>
        <v>10</v>
      </c>
      <c r="BD27" s="12">
        <f>IF(BE27&gt;9,1,"")</f>
      </c>
      <c r="BE27" s="12">
        <f>IF(BF27&gt;9,AL25+1,AL25)</f>
        <v>9</v>
      </c>
      <c r="BF27" s="12">
        <f>AM25+AM26</f>
        <v>12</v>
      </c>
      <c r="BI27" s="12">
        <f>RANK(BJ27,BJ:BJ)</f>
        <v>24</v>
      </c>
      <c r="BJ27" s="12">
        <f ca="1" t="shared" si="0"/>
        <v>0.287886897443383</v>
      </c>
      <c r="BK27" s="12">
        <v>5</v>
      </c>
      <c r="BM27" s="12">
        <f>RANK(BN27,BN:BN)</f>
        <v>3</v>
      </c>
      <c r="BN27" s="12">
        <f ca="1" t="shared" si="1"/>
        <v>0.8204268488163855</v>
      </c>
      <c r="BO27" s="12">
        <v>8</v>
      </c>
    </row>
    <row r="28" spans="61:67" ht="18.75">
      <c r="BI28" s="12">
        <f>RANK(BJ28,BJ:BJ)</f>
        <v>11</v>
      </c>
      <c r="BJ28" s="12">
        <f ca="1" t="shared" si="0"/>
        <v>0.6318332361322936</v>
      </c>
      <c r="BK28" s="12">
        <v>6</v>
      </c>
      <c r="BM28" s="12">
        <f>RANK(BN28,BN:BN)</f>
        <v>1</v>
      </c>
      <c r="BN28" s="12">
        <f ca="1" t="shared" si="1"/>
        <v>0.8792446189915335</v>
      </c>
      <c r="BO28" s="12">
        <v>9</v>
      </c>
    </row>
    <row r="29" spans="61:63" ht="18.75" hidden="1">
      <c r="BI29" s="12">
        <f>RANK(BJ29,BJ:BJ)</f>
        <v>18</v>
      </c>
      <c r="BJ29" s="12">
        <f ca="1" t="shared" si="0"/>
        <v>0.46320209576814086</v>
      </c>
      <c r="BK29" s="12">
        <v>7</v>
      </c>
    </row>
    <row r="30" spans="61:63" ht="18.75" hidden="1">
      <c r="BI30" s="12">
        <f>RANK(BJ30,BJ:BJ)</f>
        <v>17</v>
      </c>
      <c r="BJ30" s="12">
        <f ca="1" t="shared" si="0"/>
        <v>0.47527102013402467</v>
      </c>
      <c r="BK30" s="12">
        <v>8</v>
      </c>
    </row>
    <row r="31" spans="61:63" ht="18.75" hidden="1">
      <c r="BI31" s="12">
        <f>RANK(BJ31,BJ:BJ)</f>
        <v>7</v>
      </c>
      <c r="BJ31" s="12">
        <f ca="1" t="shared" si="0"/>
        <v>0.773730174985384</v>
      </c>
      <c r="BK31" s="12">
        <v>9</v>
      </c>
    </row>
  </sheetData>
  <sheetProtection/>
  <hyperlinks>
    <hyperlink ref="B2" r:id="rId1" display="http://masaki5656.ninpou.jp"/>
    <hyperlink ref="U2" r:id="rId2" display="http://masaki5656.ninpou.jp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masaki5656</dc:creator>
  <cp:keywords/>
  <dc:description/>
  <cp:lastModifiedBy>masaki5656</cp:lastModifiedBy>
  <cp:lastPrinted>2012-02-13T05:22:12Z</cp:lastPrinted>
  <dcterms:created xsi:type="dcterms:W3CDTF">2012-02-13T03:19:10Z</dcterms:created>
  <dcterms:modified xsi:type="dcterms:W3CDTF">2012-02-13T05:27:57Z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